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1715" windowHeight="6210" activeTab="1"/>
  </bookViews>
  <sheets>
    <sheet name="Hoja1" sheetId="1" r:id="rId1"/>
    <sheet name="Hoja3" sheetId="3" r:id="rId2"/>
    <sheet name="Hoja2" sheetId="4" r:id="rId3"/>
  </sheets>
  <calcPr calcId="144525"/>
</workbook>
</file>

<file path=xl/calcChain.xml><?xml version="1.0" encoding="utf-8"?>
<calcChain xmlns="http://schemas.openxmlformats.org/spreadsheetml/2006/main">
  <c r="G10" i="4" l="1"/>
  <c r="G9" i="4"/>
  <c r="L18" i="3"/>
  <c r="L17" i="3"/>
  <c r="I18" i="3" l="1"/>
  <c r="K18" i="3"/>
  <c r="K17" i="3"/>
  <c r="E18" i="3"/>
  <c r="F18" i="3"/>
  <c r="G18" i="3"/>
  <c r="H18" i="3"/>
  <c r="H17" i="3"/>
  <c r="G17" i="3"/>
  <c r="F17" i="3"/>
  <c r="E17" i="3"/>
  <c r="AR10" i="4"/>
  <c r="AL10" i="4"/>
  <c r="AF10" i="4"/>
  <c r="Z10" i="4"/>
  <c r="T10" i="4"/>
  <c r="N10" i="4"/>
  <c r="E10" i="4" s="1"/>
  <c r="AR9" i="4"/>
  <c r="AL9" i="4"/>
  <c r="AF9" i="4"/>
  <c r="Z9" i="4"/>
  <c r="T9" i="4"/>
  <c r="N9" i="4"/>
  <c r="E9" i="4" s="1"/>
  <c r="AR8" i="4"/>
  <c r="AL8" i="4"/>
  <c r="AF8" i="4"/>
  <c r="Z8" i="4"/>
  <c r="T8" i="4"/>
  <c r="N8" i="4"/>
  <c r="E8" i="4" s="1"/>
  <c r="G8" i="4" s="1"/>
  <c r="AR7" i="4"/>
  <c r="AL7" i="4"/>
  <c r="AF7" i="4"/>
  <c r="Z7" i="4"/>
  <c r="T7" i="4"/>
  <c r="N7" i="4"/>
  <c r="E7" i="4" s="1"/>
  <c r="G7" i="4" s="1"/>
  <c r="AR6" i="4"/>
  <c r="AL6" i="4"/>
  <c r="AF6" i="4"/>
  <c r="Z6" i="4"/>
  <c r="T6" i="4"/>
  <c r="N6" i="4"/>
  <c r="E6" i="4" s="1"/>
  <c r="G6" i="4" s="1"/>
  <c r="I17" i="3" l="1"/>
</calcChain>
</file>

<file path=xl/sharedStrings.xml><?xml version="1.0" encoding="utf-8"?>
<sst xmlns="http://schemas.openxmlformats.org/spreadsheetml/2006/main" count="207" uniqueCount="94">
  <si>
    <t>UNIVERSIDAD DEL TOLIMA</t>
  </si>
  <si>
    <t>INSTITUTO DE EDUCACIÓN A DISTANCIA</t>
  </si>
  <si>
    <t>OFICINA DE REGISTRO Y CONTROL ACADEMICO</t>
  </si>
  <si>
    <t>FORMATO DE MATRICULA TIPO NOVEDAD</t>
  </si>
  <si>
    <t>Programa</t>
  </si>
  <si>
    <t xml:space="preserve">A X B  </t>
  </si>
  <si>
    <t>Nombre del tutor(a)</t>
  </si>
  <si>
    <t xml:space="preserve"> Hammes Reineth Garavito Suarez  </t>
  </si>
  <si>
    <t>C.C.</t>
  </si>
  <si>
    <t>NOTA: NO TACHAR, BORRAR O REPISAR - (Diligenciar en letra clara)</t>
  </si>
  <si>
    <t>TIPO DE NOVEDAD (MARQUE CON X)</t>
  </si>
  <si>
    <t>Convocatoria institucional</t>
  </si>
  <si>
    <t>Adición en lista</t>
  </si>
  <si>
    <t>Corrección de nota</t>
  </si>
  <si>
    <t>validación</t>
  </si>
  <si>
    <t>Semestre social</t>
  </si>
  <si>
    <t>Seminario de profundización</t>
  </si>
  <si>
    <t>Curso especial</t>
  </si>
  <si>
    <t xml:space="preserve"> </t>
  </si>
  <si>
    <t>DATOS DE LA ASIGNATURA</t>
  </si>
  <si>
    <t>Código</t>
  </si>
  <si>
    <t>Nombre Asignatura</t>
  </si>
  <si>
    <t>Grupo</t>
  </si>
  <si>
    <t>CREAD</t>
  </si>
  <si>
    <t>DATOS ALUMNOS</t>
  </si>
  <si>
    <t>Nº</t>
  </si>
  <si>
    <t>Apellidos y Nombres</t>
  </si>
  <si>
    <t>Nota Unica</t>
  </si>
  <si>
    <t>FIRMAS Tutor(a) Pedagógico</t>
  </si>
  <si>
    <t>Fecha entrega</t>
  </si>
  <si>
    <t>Coordinador de área CREAD</t>
  </si>
  <si>
    <t>Fecha Recibido</t>
  </si>
  <si>
    <t>Director de Programa</t>
  </si>
  <si>
    <t>Oficina de Registro y Control Académico</t>
  </si>
  <si>
    <t>No.</t>
  </si>
  <si>
    <t>C1</t>
  </si>
  <si>
    <t>C2</t>
  </si>
  <si>
    <t xml:space="preserve">  LICENCIATURA EN CIENCIAS NATURALES Y MEDIO AMBIENTE         </t>
  </si>
  <si>
    <t xml:space="preserve">    LICENCIATURA EN CIENCIAS NATURALES Y MEDIO AMBIENTE                </t>
  </si>
  <si>
    <t>KENNEDY</t>
  </si>
  <si>
    <t xml:space="preserve">MUNDO ANIMAL </t>
  </si>
  <si>
    <t>TUNAL</t>
  </si>
  <si>
    <t>CARREÑO BOJACA LUZ ESTELLA</t>
  </si>
  <si>
    <t>RODRIGUEZ SAAVEDRA  ANDREA</t>
  </si>
  <si>
    <t>Periodo 2012</t>
  </si>
  <si>
    <t xml:space="preserve">CONVENIO DE COOPERACION UNIVERSIDAD DEL TOLIMA - RED ALMA MATER  </t>
  </si>
  <si>
    <t>FORMATO PARA REGISTRO Y CONTROL DE NOTAS</t>
  </si>
  <si>
    <t>PERIODO ACADÉMICO: 2011B</t>
  </si>
  <si>
    <t>CREAD BOGOTÁ</t>
  </si>
  <si>
    <t>Nombre del Programa:</t>
  </si>
  <si>
    <t>Semestre:</t>
  </si>
  <si>
    <t>Nombre del tutor(a):</t>
  </si>
  <si>
    <t>HAMMES R GARAVITO S</t>
  </si>
  <si>
    <t>Nombre del Curso:</t>
  </si>
  <si>
    <t>Grupo:</t>
  </si>
  <si>
    <t>Código del Curso:</t>
  </si>
  <si>
    <t>Total estudiantes:</t>
  </si>
  <si>
    <t>Teléfono fijo:</t>
  </si>
  <si>
    <t>Celular:</t>
  </si>
  <si>
    <t>Sede:</t>
  </si>
  <si>
    <t>E-mail:</t>
  </si>
  <si>
    <t>HAMMESRGARAVITO@GMAIL.COM</t>
  </si>
  <si>
    <t>CÓDIGO ESTUDIANTIL</t>
  </si>
  <si>
    <t>APELLIDOS Y NOMBRES COMPLETOS</t>
  </si>
  <si>
    <t>EVALUACIÓN PERMANENTE</t>
  </si>
  <si>
    <t>En caso de perder el 100%</t>
  </si>
  <si>
    <t>100% Def.= (100%+C2)/2</t>
  </si>
  <si>
    <t>Reporte de Novedad o Estudiante 100%</t>
  </si>
  <si>
    <t>NA</t>
  </si>
  <si>
    <t>Observaciones:</t>
  </si>
  <si>
    <t>Firma y Cédula</t>
  </si>
  <si>
    <t>IV</t>
  </si>
  <si>
    <t>LIC. CIENCIAS NATURALES Y MEDIO AMBIENTE</t>
  </si>
  <si>
    <t>MUNDO ANIMAL</t>
  </si>
  <si>
    <t>1 - VACACIONAL</t>
  </si>
  <si>
    <t>codigo</t>
  </si>
  <si>
    <t>nombre</t>
  </si>
  <si>
    <t>def 60</t>
  </si>
  <si>
    <t>total</t>
  </si>
  <si>
    <t>ENSAYOS DE PROFUNDIZACION</t>
  </si>
  <si>
    <t>MAPAS CONCEPTUALES</t>
  </si>
  <si>
    <t>CONTROL TUTORIAL</t>
  </si>
  <si>
    <t>TRABAJO TUTORIAL EN CLASE</t>
  </si>
  <si>
    <t>RESUMEN DE VIDEOS</t>
  </si>
  <si>
    <t>PRACTICAS DE LABORATORIO</t>
  </si>
  <si>
    <t>T1</t>
  </si>
  <si>
    <t>T2</t>
  </si>
  <si>
    <t>T3</t>
  </si>
  <si>
    <t>T4</t>
  </si>
  <si>
    <t>T5</t>
  </si>
  <si>
    <t>DEF</t>
  </si>
  <si>
    <t>FULANITO TAL CUAL</t>
  </si>
  <si>
    <t>AGUDELO SOTO LUISA MARIA</t>
  </si>
  <si>
    <t>ALVAREZ OJEDA ADAMO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</si>
</sst>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000"/>
    <numFmt numFmtId="166" formatCode="00000000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Arial Narrow"/>
      <family val="2"/>
    </font>
    <font>
      <b/>
      <u/>
      <sz val="12"/>
      <color indexed="8"/>
      <name val="Arial Narrow"/>
      <family val="2"/>
    </font>
    <font>
      <b/>
      <u/>
      <sz val="11"/>
      <color indexed="8"/>
      <name val="Arial Narrow"/>
      <family val="2"/>
    </font>
    <font>
      <b/>
      <sz val="11"/>
      <color indexed="8"/>
      <name val="Arial Narrow"/>
      <family val="2"/>
    </font>
    <font>
      <u/>
      <sz val="8.25"/>
      <color theme="1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4" fontId="2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1" fillId="0" borderId="0" xfId="0" applyFont="1" applyAlignment="1" applyProtection="1">
      <alignment horizontal="centerContinuous" vertical="center" wrapText="1"/>
    </xf>
    <xf numFmtId="0" fontId="12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13" fillId="0" borderId="0" xfId="0" applyFont="1" applyAlignment="1" applyProtection="1">
      <alignment horizontal="center"/>
    </xf>
    <xf numFmtId="0" fontId="14" fillId="0" borderId="0" xfId="0" applyFont="1" applyProtection="1"/>
    <xf numFmtId="0" fontId="15" fillId="0" borderId="0" xfId="0" applyFont="1" applyProtection="1"/>
    <xf numFmtId="0" fontId="12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/>
    <xf numFmtId="0" fontId="14" fillId="0" borderId="0" xfId="0" applyFont="1" applyAlignment="1" applyProtection="1"/>
    <xf numFmtId="0" fontId="15" fillId="0" borderId="0" xfId="0" applyFont="1" applyAlignment="1" applyProtection="1">
      <alignment horizontal="center" vertical="center" wrapText="1"/>
    </xf>
    <xf numFmtId="0" fontId="14" fillId="0" borderId="0" xfId="0" applyFont="1" applyBorder="1" applyProtection="1"/>
    <xf numFmtId="0" fontId="16" fillId="0" borderId="1" xfId="0" applyFont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" fillId="0" borderId="0" xfId="0" applyFont="1" applyProtection="1"/>
    <xf numFmtId="0" fontId="1" fillId="0" borderId="0" xfId="0" applyFont="1" applyAlignment="1" applyProtection="1"/>
    <xf numFmtId="0" fontId="1" fillId="0" borderId="0" xfId="0" applyFont="1" applyBorder="1" applyProtection="1"/>
    <xf numFmtId="9" fontId="17" fillId="4" borderId="1" xfId="0" applyNumberFormat="1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horizontal="center" vertical="center"/>
      <protection locked="0"/>
    </xf>
    <xf numFmtId="164" fontId="12" fillId="0" borderId="6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horizontal="center" vertical="center" wrapText="1"/>
    </xf>
    <xf numFmtId="164" fontId="12" fillId="0" borderId="6" xfId="0" applyNumberFormat="1" applyFont="1" applyBorder="1" applyAlignment="1" applyProtection="1">
      <alignment horizontal="center"/>
    </xf>
    <xf numFmtId="164" fontId="12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166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 horizontal="center"/>
    </xf>
    <xf numFmtId="0" fontId="0" fillId="3" borderId="0" xfId="0" applyFill="1"/>
    <xf numFmtId="0" fontId="15" fillId="3" borderId="0" xfId="0" applyFont="1" applyFill="1"/>
    <xf numFmtId="0" fontId="15" fillId="3" borderId="1" xfId="0" applyFont="1" applyFill="1" applyBorder="1"/>
    <xf numFmtId="0" fontId="0" fillId="3" borderId="3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5" xfId="0" applyFill="1" applyBorder="1"/>
    <xf numFmtId="0" fontId="20" fillId="3" borderId="1" xfId="0" applyFont="1" applyFill="1" applyBorder="1"/>
    <xf numFmtId="0" fontId="20" fillId="3" borderId="3" xfId="0" applyFont="1" applyFill="1" applyBorder="1"/>
    <xf numFmtId="0" fontId="0" fillId="3" borderId="15" xfId="0" applyFill="1" applyBorder="1"/>
    <xf numFmtId="2" fontId="0" fillId="3" borderId="17" xfId="0" applyNumberForma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8" fillId="0" borderId="1" xfId="2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9" fontId="19" fillId="4" borderId="7" xfId="0" applyNumberFormat="1" applyFont="1" applyFill="1" applyBorder="1" applyAlignment="1" applyProtection="1">
      <alignment horizontal="center" vertical="center" wrapText="1"/>
    </xf>
    <xf numFmtId="9" fontId="19" fillId="4" borderId="6" xfId="0" applyNumberFormat="1" applyFont="1" applyFill="1" applyBorder="1" applyAlignment="1" applyProtection="1">
      <alignment horizontal="center" vertical="center" wrapText="1"/>
    </xf>
    <xf numFmtId="9" fontId="19" fillId="4" borderId="1" xfId="0" applyNumberFormat="1" applyFont="1" applyFill="1" applyBorder="1" applyAlignment="1" applyProtection="1">
      <alignment horizontal="center" vertical="center" wrapText="1"/>
    </xf>
    <xf numFmtId="9" fontId="17" fillId="4" borderId="1" xfId="0" applyNumberFormat="1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4" borderId="7" xfId="0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horizontal="center" vertical="center" wrapText="1"/>
    </xf>
    <xf numFmtId="9" fontId="18" fillId="4" borderId="1" xfId="0" applyNumberFormat="1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HAMMESRGARAVI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J21" zoomScale="70" zoomScaleNormal="70" workbookViewId="0">
      <selection activeCell="M51" sqref="M51"/>
    </sheetView>
  </sheetViews>
  <sheetFormatPr baseColWidth="10" defaultRowHeight="15" x14ac:dyDescent="0.25"/>
  <sheetData>
    <row r="1" spans="1:21" ht="15" customHeight="1" x14ac:dyDescent="0.25">
      <c r="A1" s="2"/>
      <c r="B1" s="2"/>
      <c r="C1" s="2"/>
      <c r="D1" s="90" t="s">
        <v>0</v>
      </c>
      <c r="E1" s="91"/>
      <c r="F1" s="91"/>
      <c r="G1" s="91"/>
      <c r="H1" s="91"/>
      <c r="I1" s="91"/>
      <c r="J1" s="91"/>
      <c r="K1" s="2"/>
      <c r="L1" s="2"/>
      <c r="M1" s="2"/>
      <c r="N1" s="2"/>
      <c r="O1" s="90" t="s">
        <v>0</v>
      </c>
      <c r="P1" s="91"/>
      <c r="Q1" s="91"/>
      <c r="R1" s="91"/>
      <c r="S1" s="91"/>
      <c r="T1" s="91"/>
      <c r="U1" s="91"/>
    </row>
    <row r="2" spans="1:21" ht="23.25" x14ac:dyDescent="0.35">
      <c r="A2" s="2"/>
      <c r="B2" s="2"/>
      <c r="C2" s="2"/>
      <c r="D2" s="92" t="s">
        <v>1</v>
      </c>
      <c r="E2" s="92"/>
      <c r="F2" s="92"/>
      <c r="G2" s="92"/>
      <c r="H2" s="92"/>
      <c r="I2" s="92"/>
      <c r="J2" s="92"/>
      <c r="K2" s="2"/>
      <c r="L2" s="2"/>
      <c r="M2" s="2"/>
      <c r="N2" s="2"/>
      <c r="O2" s="92" t="s">
        <v>1</v>
      </c>
      <c r="P2" s="92"/>
      <c r="Q2" s="92"/>
      <c r="R2" s="92"/>
      <c r="S2" s="92"/>
      <c r="T2" s="92"/>
      <c r="U2" s="92"/>
    </row>
    <row r="3" spans="1:21" ht="23.25" x14ac:dyDescent="0.35">
      <c r="A3" s="2"/>
      <c r="B3" s="2"/>
      <c r="C3" s="2"/>
      <c r="D3" s="92" t="s">
        <v>2</v>
      </c>
      <c r="E3" s="92"/>
      <c r="F3" s="92"/>
      <c r="G3" s="92"/>
      <c r="H3" s="92"/>
      <c r="I3" s="92"/>
      <c r="J3" s="92"/>
      <c r="K3" s="2"/>
      <c r="L3" s="2"/>
      <c r="M3" s="2"/>
      <c r="N3" s="2"/>
      <c r="O3" s="92" t="s">
        <v>2</v>
      </c>
      <c r="P3" s="92"/>
      <c r="Q3" s="92"/>
      <c r="R3" s="92"/>
      <c r="S3" s="92"/>
      <c r="T3" s="92"/>
      <c r="U3" s="9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2"/>
      <c r="B5" s="2"/>
      <c r="C5" s="2"/>
      <c r="D5" s="2"/>
      <c r="E5" s="91" t="s">
        <v>3</v>
      </c>
      <c r="F5" s="91"/>
      <c r="G5" s="91"/>
      <c r="H5" s="91"/>
      <c r="I5" s="91"/>
      <c r="J5" s="2"/>
      <c r="K5" s="2"/>
      <c r="L5" s="2"/>
      <c r="M5" s="2"/>
      <c r="N5" s="2"/>
      <c r="O5" s="2"/>
      <c r="P5" s="91" t="s">
        <v>3</v>
      </c>
      <c r="Q5" s="91"/>
      <c r="R5" s="91"/>
      <c r="S5" s="91"/>
      <c r="T5" s="91"/>
      <c r="U5" s="2"/>
    </row>
    <row r="6" spans="1:21" ht="15" customHeight="1" x14ac:dyDescent="0.25">
      <c r="A6" s="2"/>
      <c r="B6" s="2"/>
      <c r="C6" s="2"/>
      <c r="D6" s="2"/>
      <c r="E6" s="91" t="s">
        <v>2</v>
      </c>
      <c r="F6" s="91"/>
      <c r="G6" s="91"/>
      <c r="H6" s="91"/>
      <c r="I6" s="91"/>
      <c r="J6" s="11"/>
      <c r="K6" s="2"/>
      <c r="L6" s="2"/>
      <c r="M6" s="2"/>
      <c r="N6" s="2"/>
      <c r="O6" s="2"/>
      <c r="P6" s="91" t="s">
        <v>2</v>
      </c>
      <c r="Q6" s="91"/>
      <c r="R6" s="91"/>
      <c r="S6" s="91"/>
      <c r="T6" s="91"/>
      <c r="U6" s="1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6.5" x14ac:dyDescent="0.3">
      <c r="A8" s="2" t="s">
        <v>4</v>
      </c>
      <c r="B8" s="2"/>
      <c r="C8" s="93" t="s">
        <v>37</v>
      </c>
      <c r="D8" s="94"/>
      <c r="E8" s="94"/>
      <c r="F8" s="94"/>
      <c r="G8" s="94"/>
      <c r="H8" s="2" t="s">
        <v>44</v>
      </c>
      <c r="I8" s="2"/>
      <c r="J8" s="2" t="s">
        <v>5</v>
      </c>
      <c r="K8" s="2"/>
      <c r="L8" s="2" t="s">
        <v>4</v>
      </c>
      <c r="M8" s="2"/>
      <c r="N8" s="95" t="s">
        <v>38</v>
      </c>
      <c r="O8" s="96"/>
      <c r="P8" s="96"/>
      <c r="Q8" s="96"/>
      <c r="R8" s="96"/>
      <c r="S8" s="2" t="s">
        <v>44</v>
      </c>
      <c r="T8" s="2"/>
      <c r="U8" s="2" t="s">
        <v>5</v>
      </c>
    </row>
    <row r="9" spans="1:2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thickBot="1" x14ac:dyDescent="0.3">
      <c r="A10" s="2" t="s">
        <v>6</v>
      </c>
      <c r="B10" s="2"/>
      <c r="C10" s="2"/>
      <c r="D10" s="97" t="s">
        <v>7</v>
      </c>
      <c r="E10" s="97"/>
      <c r="F10" s="97"/>
      <c r="G10" s="97"/>
      <c r="H10" s="2" t="s">
        <v>8</v>
      </c>
      <c r="I10" s="98">
        <v>79317934</v>
      </c>
      <c r="J10" s="97"/>
      <c r="K10" s="2"/>
      <c r="L10" s="2" t="s">
        <v>6</v>
      </c>
      <c r="M10" s="2"/>
      <c r="N10" s="2"/>
      <c r="O10" s="97" t="s">
        <v>7</v>
      </c>
      <c r="P10" s="97"/>
      <c r="Q10" s="97"/>
      <c r="R10" s="97"/>
      <c r="S10" s="2" t="s">
        <v>8</v>
      </c>
      <c r="T10" s="98">
        <v>79317934</v>
      </c>
      <c r="U10" s="97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99" t="s">
        <v>9</v>
      </c>
      <c r="B12" s="99"/>
      <c r="C12" s="99"/>
      <c r="D12" s="99"/>
      <c r="E12" s="99"/>
      <c r="F12" s="99"/>
      <c r="G12" s="99"/>
      <c r="H12" s="99"/>
      <c r="I12" s="99"/>
      <c r="J12" s="99"/>
      <c r="K12" s="2"/>
      <c r="L12" s="99" t="s">
        <v>9</v>
      </c>
      <c r="M12" s="99"/>
      <c r="N12" s="99"/>
      <c r="O12" s="99"/>
      <c r="P12" s="99"/>
      <c r="Q12" s="99"/>
      <c r="R12" s="99"/>
      <c r="S12" s="99"/>
      <c r="T12" s="99"/>
      <c r="U12" s="99"/>
    </row>
    <row r="13" spans="1:21" x14ac:dyDescent="0.25">
      <c r="A13" s="99" t="s">
        <v>10</v>
      </c>
      <c r="B13" s="99"/>
      <c r="C13" s="99"/>
      <c r="D13" s="99"/>
      <c r="E13" s="99"/>
      <c r="F13" s="99"/>
      <c r="G13" s="99"/>
      <c r="H13" s="99"/>
      <c r="I13" s="99"/>
      <c r="J13" s="99"/>
      <c r="K13" s="2"/>
      <c r="L13" s="99" t="s">
        <v>10</v>
      </c>
      <c r="M13" s="99"/>
      <c r="N13" s="99"/>
      <c r="O13" s="99"/>
      <c r="P13" s="99"/>
      <c r="Q13" s="99"/>
      <c r="R13" s="99"/>
      <c r="S13" s="99"/>
      <c r="T13" s="99"/>
      <c r="U13" s="99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2.5" x14ac:dyDescent="0.25">
      <c r="A16" s="101" t="s">
        <v>11</v>
      </c>
      <c r="B16" s="101"/>
      <c r="C16" s="101" t="s">
        <v>12</v>
      </c>
      <c r="D16" s="101"/>
      <c r="E16" s="4" t="s">
        <v>13</v>
      </c>
      <c r="F16" s="4" t="s">
        <v>14</v>
      </c>
      <c r="G16" s="4" t="s">
        <v>15</v>
      </c>
      <c r="H16" s="101" t="s">
        <v>16</v>
      </c>
      <c r="I16" s="101"/>
      <c r="J16" s="4" t="s">
        <v>17</v>
      </c>
      <c r="K16" s="2"/>
      <c r="L16" s="101" t="s">
        <v>11</v>
      </c>
      <c r="M16" s="101"/>
      <c r="N16" s="101" t="s">
        <v>12</v>
      </c>
      <c r="O16" s="101"/>
      <c r="P16" s="4" t="s">
        <v>13</v>
      </c>
      <c r="Q16" s="4" t="s">
        <v>14</v>
      </c>
      <c r="R16" s="4" t="s">
        <v>15</v>
      </c>
      <c r="S16" s="101" t="s">
        <v>16</v>
      </c>
      <c r="T16" s="101"/>
      <c r="U16" s="4" t="s">
        <v>17</v>
      </c>
    </row>
    <row r="17" spans="1:21" x14ac:dyDescent="0.25">
      <c r="A17" s="100"/>
      <c r="B17" s="100"/>
      <c r="C17" s="100"/>
      <c r="D17" s="100"/>
      <c r="E17" s="3"/>
      <c r="F17" s="3"/>
      <c r="G17" s="3"/>
      <c r="H17" s="100" t="s">
        <v>18</v>
      </c>
      <c r="I17" s="100"/>
      <c r="J17" s="10"/>
      <c r="K17" s="2"/>
      <c r="L17" s="100"/>
      <c r="M17" s="100"/>
      <c r="N17" s="100"/>
      <c r="O17" s="100"/>
      <c r="P17" s="3"/>
      <c r="Q17" s="3"/>
      <c r="R17" s="3"/>
      <c r="S17" s="100" t="s">
        <v>18</v>
      </c>
      <c r="T17" s="100"/>
      <c r="U17" s="10" t="s">
        <v>18</v>
      </c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99" t="s">
        <v>19</v>
      </c>
      <c r="B19" s="99"/>
      <c r="C19" s="99"/>
      <c r="D19" s="99"/>
      <c r="E19" s="99"/>
      <c r="F19" s="99"/>
      <c r="G19" s="99"/>
      <c r="H19" s="99"/>
      <c r="I19" s="99"/>
      <c r="J19" s="99"/>
      <c r="K19" s="2"/>
      <c r="L19" s="99" t="s">
        <v>19</v>
      </c>
      <c r="M19" s="99"/>
      <c r="N19" s="99"/>
      <c r="O19" s="99"/>
      <c r="P19" s="99"/>
      <c r="Q19" s="99"/>
      <c r="R19" s="99"/>
      <c r="S19" s="99"/>
      <c r="T19" s="99"/>
      <c r="U19" s="99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105" t="s">
        <v>20</v>
      </c>
      <c r="B21" s="106"/>
      <c r="C21" s="102" t="s">
        <v>21</v>
      </c>
      <c r="D21" s="104"/>
      <c r="E21" s="104"/>
      <c r="F21" s="104"/>
      <c r="G21" s="103"/>
      <c r="H21" s="3" t="s">
        <v>22</v>
      </c>
      <c r="I21" s="102" t="s">
        <v>23</v>
      </c>
      <c r="J21" s="103"/>
      <c r="K21" s="2"/>
      <c r="L21" s="105" t="s">
        <v>20</v>
      </c>
      <c r="M21" s="106"/>
      <c r="N21" s="102" t="s">
        <v>21</v>
      </c>
      <c r="O21" s="104"/>
      <c r="P21" s="104"/>
      <c r="Q21" s="104"/>
      <c r="R21" s="103"/>
      <c r="S21" s="3" t="s">
        <v>22</v>
      </c>
      <c r="T21" s="102" t="s">
        <v>23</v>
      </c>
      <c r="U21" s="103"/>
    </row>
    <row r="22" spans="1:21" x14ac:dyDescent="0.25">
      <c r="A22" s="102">
        <v>703233</v>
      </c>
      <c r="B22" s="103"/>
      <c r="C22" s="102" t="s">
        <v>40</v>
      </c>
      <c r="D22" s="104"/>
      <c r="E22" s="104"/>
      <c r="F22" s="104"/>
      <c r="G22" s="103"/>
      <c r="H22" s="10">
        <v>1</v>
      </c>
      <c r="I22" s="102" t="s">
        <v>41</v>
      </c>
      <c r="J22" s="103"/>
      <c r="K22" s="2"/>
      <c r="L22" s="102">
        <v>703233</v>
      </c>
      <c r="M22" s="103"/>
      <c r="N22" s="102" t="s">
        <v>40</v>
      </c>
      <c r="O22" s="104"/>
      <c r="P22" s="104"/>
      <c r="Q22" s="104"/>
      <c r="R22" s="103"/>
      <c r="S22" s="10">
        <v>1</v>
      </c>
      <c r="T22" s="102" t="s">
        <v>41</v>
      </c>
      <c r="U22" s="103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99" t="s">
        <v>24</v>
      </c>
      <c r="B24" s="99"/>
      <c r="C24" s="99"/>
      <c r="D24" s="99"/>
      <c r="E24" s="99"/>
      <c r="F24" s="99"/>
      <c r="G24" s="99"/>
      <c r="H24" s="99"/>
      <c r="I24" s="99"/>
      <c r="J24" s="99"/>
      <c r="K24" s="2"/>
      <c r="L24" s="99" t="s">
        <v>24</v>
      </c>
      <c r="M24" s="99"/>
      <c r="N24" s="99"/>
      <c r="O24" s="99"/>
      <c r="P24" s="99"/>
      <c r="Q24" s="99"/>
      <c r="R24" s="99"/>
      <c r="S24" s="99"/>
      <c r="T24" s="99"/>
      <c r="U24" s="99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10" t="s">
        <v>25</v>
      </c>
      <c r="B26" s="102" t="s">
        <v>20</v>
      </c>
      <c r="C26" s="103"/>
      <c r="D26" s="102" t="s">
        <v>26</v>
      </c>
      <c r="E26" s="104"/>
      <c r="F26" s="104"/>
      <c r="G26" s="104"/>
      <c r="H26" s="104"/>
      <c r="I26" s="103"/>
      <c r="J26" s="7" t="s">
        <v>27</v>
      </c>
      <c r="K26" s="2"/>
      <c r="L26" s="10" t="s">
        <v>25</v>
      </c>
      <c r="M26" s="102" t="s">
        <v>20</v>
      </c>
      <c r="N26" s="103"/>
      <c r="O26" s="102" t="s">
        <v>26</v>
      </c>
      <c r="P26" s="104"/>
      <c r="Q26" s="104"/>
      <c r="R26" s="104"/>
      <c r="S26" s="104"/>
      <c r="T26" s="103"/>
      <c r="U26" s="7" t="s">
        <v>27</v>
      </c>
    </row>
    <row r="27" spans="1:21" x14ac:dyDescent="0.25">
      <c r="A27" s="10">
        <v>1</v>
      </c>
      <c r="B27" s="102">
        <v>83450972007</v>
      </c>
      <c r="C27" s="103"/>
      <c r="D27" s="102" t="s">
        <v>42</v>
      </c>
      <c r="E27" s="104"/>
      <c r="F27" s="104"/>
      <c r="G27" s="104"/>
      <c r="H27" s="104"/>
      <c r="I27" s="103"/>
      <c r="J27" s="8">
        <v>4.0999999999999996</v>
      </c>
      <c r="K27" s="2"/>
      <c r="L27" s="10">
        <v>1</v>
      </c>
      <c r="M27" s="102">
        <v>83451232007</v>
      </c>
      <c r="N27" s="103"/>
      <c r="O27" s="102" t="s">
        <v>43</v>
      </c>
      <c r="P27" s="104"/>
      <c r="Q27" s="104"/>
      <c r="R27" s="104"/>
      <c r="S27" s="104"/>
      <c r="T27" s="103"/>
      <c r="U27" s="8">
        <v>4</v>
      </c>
    </row>
    <row r="28" spans="1:21" x14ac:dyDescent="0.25">
      <c r="A28" s="10">
        <v>2</v>
      </c>
      <c r="B28" s="102"/>
      <c r="C28" s="103"/>
      <c r="D28" s="102"/>
      <c r="E28" s="104"/>
      <c r="F28" s="104"/>
      <c r="G28" s="104"/>
      <c r="H28" s="104"/>
      <c r="I28" s="103"/>
      <c r="J28" s="3"/>
      <c r="K28" s="2"/>
      <c r="L28" s="10">
        <v>2</v>
      </c>
      <c r="M28" s="102"/>
      <c r="N28" s="103"/>
      <c r="O28" s="102"/>
      <c r="P28" s="104"/>
      <c r="Q28" s="104"/>
      <c r="R28" s="104"/>
      <c r="S28" s="104"/>
      <c r="T28" s="103"/>
      <c r="U28" s="3"/>
    </row>
    <row r="29" spans="1:21" x14ac:dyDescent="0.25">
      <c r="A29" s="10">
        <v>3</v>
      </c>
      <c r="B29" s="102"/>
      <c r="C29" s="103"/>
      <c r="D29" s="102"/>
      <c r="E29" s="104"/>
      <c r="F29" s="104"/>
      <c r="G29" s="104"/>
      <c r="H29" s="104"/>
      <c r="I29" s="103"/>
      <c r="J29" s="3"/>
      <c r="K29" s="2"/>
      <c r="L29" s="10">
        <v>3</v>
      </c>
      <c r="M29" s="102"/>
      <c r="N29" s="103"/>
      <c r="O29" s="102"/>
      <c r="P29" s="104"/>
      <c r="Q29" s="104"/>
      <c r="R29" s="104"/>
      <c r="S29" s="104"/>
      <c r="T29" s="103"/>
      <c r="U29" s="3"/>
    </row>
    <row r="30" spans="1:21" x14ac:dyDescent="0.25">
      <c r="A30" s="10">
        <v>4</v>
      </c>
      <c r="B30" s="102"/>
      <c r="C30" s="103"/>
      <c r="D30" s="102"/>
      <c r="E30" s="104"/>
      <c r="F30" s="104"/>
      <c r="G30" s="104"/>
      <c r="H30" s="104"/>
      <c r="I30" s="103"/>
      <c r="J30" s="3"/>
      <c r="K30" s="2"/>
      <c r="L30" s="10">
        <v>4</v>
      </c>
      <c r="M30" s="102"/>
      <c r="N30" s="103"/>
      <c r="O30" s="102"/>
      <c r="P30" s="104"/>
      <c r="Q30" s="104"/>
      <c r="R30" s="104"/>
      <c r="S30" s="104"/>
      <c r="T30" s="103"/>
      <c r="U30" s="3"/>
    </row>
    <row r="31" spans="1:21" x14ac:dyDescent="0.25">
      <c r="A31" s="10">
        <v>5</v>
      </c>
      <c r="B31" s="102"/>
      <c r="C31" s="103"/>
      <c r="D31" s="102"/>
      <c r="E31" s="104"/>
      <c r="F31" s="104"/>
      <c r="G31" s="104"/>
      <c r="H31" s="104"/>
      <c r="I31" s="103"/>
      <c r="J31" s="3"/>
      <c r="K31" s="2"/>
      <c r="L31" s="10">
        <v>5</v>
      </c>
      <c r="M31" s="102"/>
      <c r="N31" s="103"/>
      <c r="O31" s="102"/>
      <c r="P31" s="104"/>
      <c r="Q31" s="104"/>
      <c r="R31" s="104"/>
      <c r="S31" s="104"/>
      <c r="T31" s="103"/>
      <c r="U31" s="3"/>
    </row>
    <row r="32" spans="1:21" x14ac:dyDescent="0.25">
      <c r="A32" s="10">
        <v>6</v>
      </c>
      <c r="B32" s="102"/>
      <c r="C32" s="103"/>
      <c r="D32" s="102"/>
      <c r="E32" s="104"/>
      <c r="F32" s="104"/>
      <c r="G32" s="104"/>
      <c r="H32" s="104"/>
      <c r="I32" s="103"/>
      <c r="J32" s="3"/>
      <c r="K32" s="2"/>
      <c r="L32" s="10">
        <v>6</v>
      </c>
      <c r="M32" s="102"/>
      <c r="N32" s="103"/>
      <c r="O32" s="102"/>
      <c r="P32" s="104"/>
      <c r="Q32" s="104"/>
      <c r="R32" s="104"/>
      <c r="S32" s="104"/>
      <c r="T32" s="103"/>
      <c r="U32" s="3"/>
    </row>
    <row r="33" spans="1:21" x14ac:dyDescent="0.25">
      <c r="A33" s="10">
        <v>7</v>
      </c>
      <c r="B33" s="102"/>
      <c r="C33" s="103"/>
      <c r="D33" s="102"/>
      <c r="E33" s="104"/>
      <c r="F33" s="104"/>
      <c r="G33" s="104"/>
      <c r="H33" s="104"/>
      <c r="I33" s="103"/>
      <c r="J33" s="3"/>
      <c r="K33" s="2"/>
      <c r="L33" s="10">
        <v>7</v>
      </c>
      <c r="M33" s="102"/>
      <c r="N33" s="103"/>
      <c r="O33" s="102"/>
      <c r="P33" s="104"/>
      <c r="Q33" s="104"/>
      <c r="R33" s="104"/>
      <c r="S33" s="104"/>
      <c r="T33" s="103"/>
      <c r="U33" s="3"/>
    </row>
    <row r="34" spans="1:21" x14ac:dyDescent="0.25">
      <c r="A34" s="10">
        <v>8</v>
      </c>
      <c r="B34" s="102"/>
      <c r="C34" s="103"/>
      <c r="D34" s="102"/>
      <c r="E34" s="104"/>
      <c r="F34" s="104"/>
      <c r="G34" s="104"/>
      <c r="H34" s="104"/>
      <c r="I34" s="103"/>
      <c r="J34" s="3"/>
      <c r="K34" s="2"/>
      <c r="L34" s="10">
        <v>8</v>
      </c>
      <c r="M34" s="102"/>
      <c r="N34" s="103"/>
      <c r="O34" s="102"/>
      <c r="P34" s="104"/>
      <c r="Q34" s="104"/>
      <c r="R34" s="104"/>
      <c r="S34" s="104"/>
      <c r="T34" s="103"/>
      <c r="U34" s="3"/>
    </row>
    <row r="35" spans="1:21" x14ac:dyDescent="0.25">
      <c r="A35" s="10">
        <v>9</v>
      </c>
      <c r="B35" s="102"/>
      <c r="C35" s="103"/>
      <c r="D35" s="102"/>
      <c r="E35" s="104"/>
      <c r="F35" s="104"/>
      <c r="G35" s="104"/>
      <c r="H35" s="104"/>
      <c r="I35" s="103"/>
      <c r="J35" s="3"/>
      <c r="K35" s="2"/>
      <c r="L35" s="10">
        <v>9</v>
      </c>
      <c r="M35" s="102"/>
      <c r="N35" s="103"/>
      <c r="O35" s="102"/>
      <c r="P35" s="104"/>
      <c r="Q35" s="104"/>
      <c r="R35" s="104"/>
      <c r="S35" s="104"/>
      <c r="T35" s="103"/>
      <c r="U35" s="3"/>
    </row>
    <row r="36" spans="1:21" x14ac:dyDescent="0.25">
      <c r="A36" s="10">
        <v>10</v>
      </c>
      <c r="B36" s="102"/>
      <c r="C36" s="103"/>
      <c r="D36" s="102"/>
      <c r="E36" s="104"/>
      <c r="F36" s="104"/>
      <c r="G36" s="104"/>
      <c r="H36" s="104"/>
      <c r="I36" s="103"/>
      <c r="J36" s="3"/>
      <c r="K36" s="2"/>
      <c r="L36" s="10">
        <v>10</v>
      </c>
      <c r="M36" s="102"/>
      <c r="N36" s="103"/>
      <c r="O36" s="102"/>
      <c r="P36" s="104"/>
      <c r="Q36" s="104"/>
      <c r="R36" s="104"/>
      <c r="S36" s="104"/>
      <c r="T36" s="103"/>
      <c r="U36" s="3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thickBot="1" x14ac:dyDescent="0.3">
      <c r="A39" s="2" t="s">
        <v>28</v>
      </c>
      <c r="B39" s="2"/>
      <c r="C39" s="2"/>
      <c r="D39" s="2"/>
      <c r="E39" s="6"/>
      <c r="F39" s="6"/>
      <c r="G39" s="6"/>
      <c r="H39" s="2" t="s">
        <v>29</v>
      </c>
      <c r="I39" s="2"/>
      <c r="J39" s="9" t="s">
        <v>18</v>
      </c>
      <c r="K39" s="2"/>
      <c r="L39" s="2" t="s">
        <v>28</v>
      </c>
      <c r="M39" s="2"/>
      <c r="N39" s="2"/>
      <c r="O39" s="2"/>
      <c r="P39" s="6"/>
      <c r="Q39" s="6"/>
      <c r="R39" s="6"/>
      <c r="S39" s="2" t="s">
        <v>29</v>
      </c>
      <c r="T39" s="2"/>
      <c r="U39" s="9" t="s">
        <v>18</v>
      </c>
    </row>
    <row r="40" spans="1:21" x14ac:dyDescent="0.25">
      <c r="A40" s="2"/>
      <c r="B40" s="2"/>
      <c r="C40" s="2"/>
      <c r="D40" s="2"/>
      <c r="E40" s="5"/>
      <c r="F40" s="5"/>
      <c r="G40" s="5"/>
      <c r="H40" s="2"/>
      <c r="I40" s="2"/>
      <c r="J40" s="5"/>
      <c r="K40" s="2"/>
      <c r="L40" s="2"/>
      <c r="M40" s="2"/>
      <c r="N40" s="2"/>
      <c r="O40" s="2"/>
      <c r="P40" s="5"/>
      <c r="Q40" s="5"/>
      <c r="R40" s="5"/>
      <c r="S40" s="2"/>
      <c r="T40" s="2"/>
      <c r="U40" s="5"/>
    </row>
    <row r="41" spans="1:21" ht="15.75" thickBot="1" x14ac:dyDescent="0.3">
      <c r="A41" s="2" t="s">
        <v>30</v>
      </c>
      <c r="B41" s="2"/>
      <c r="C41" s="2"/>
      <c r="D41" s="2"/>
      <c r="E41" s="6"/>
      <c r="F41" s="6"/>
      <c r="G41" s="6"/>
      <c r="H41" s="2" t="s">
        <v>31</v>
      </c>
      <c r="I41" s="2"/>
      <c r="J41" s="6"/>
      <c r="K41" s="2"/>
      <c r="L41" s="2" t="s">
        <v>30</v>
      </c>
      <c r="M41" s="2"/>
      <c r="N41" s="2"/>
      <c r="O41" s="2"/>
      <c r="P41" s="6"/>
      <c r="Q41" s="6"/>
      <c r="R41" s="6"/>
      <c r="S41" s="2" t="s">
        <v>31</v>
      </c>
      <c r="T41" s="2"/>
      <c r="U41" s="6"/>
    </row>
    <row r="42" spans="1:21" x14ac:dyDescent="0.25">
      <c r="A42" s="2"/>
      <c r="B42" s="2"/>
      <c r="C42" s="2"/>
      <c r="D42" s="2"/>
      <c r="E42" s="5"/>
      <c r="F42" s="5"/>
      <c r="G42" s="5"/>
      <c r="H42" s="2"/>
      <c r="I42" s="2"/>
      <c r="J42" s="5"/>
      <c r="K42" s="2"/>
      <c r="L42" s="2"/>
      <c r="M42" s="2"/>
      <c r="N42" s="2"/>
      <c r="O42" s="2"/>
      <c r="P42" s="5"/>
      <c r="Q42" s="5"/>
      <c r="R42" s="5"/>
      <c r="S42" s="2"/>
      <c r="T42" s="2"/>
      <c r="U42" s="5"/>
    </row>
    <row r="43" spans="1:21" ht="15.75" thickBot="1" x14ac:dyDescent="0.3">
      <c r="A43" s="2" t="s">
        <v>32</v>
      </c>
      <c r="B43" s="2"/>
      <c r="C43" s="2"/>
      <c r="D43" s="2"/>
      <c r="E43" s="6"/>
      <c r="F43" s="6"/>
      <c r="G43" s="6"/>
      <c r="H43" s="2" t="s">
        <v>31</v>
      </c>
      <c r="I43" s="2"/>
      <c r="J43" s="6"/>
      <c r="K43" s="2"/>
      <c r="L43" s="2" t="s">
        <v>32</v>
      </c>
      <c r="M43" s="2"/>
      <c r="N43" s="2"/>
      <c r="O43" s="2"/>
      <c r="P43" s="6"/>
      <c r="Q43" s="6"/>
      <c r="R43" s="6"/>
      <c r="S43" s="2" t="s">
        <v>31</v>
      </c>
      <c r="T43" s="2"/>
      <c r="U43" s="6"/>
    </row>
    <row r="44" spans="1:21" x14ac:dyDescent="0.25">
      <c r="A44" s="2"/>
      <c r="B44" s="2"/>
      <c r="C44" s="2"/>
      <c r="D44" s="2"/>
      <c r="E44" s="5"/>
      <c r="F44" s="5"/>
      <c r="G44" s="5"/>
      <c r="H44" s="2"/>
      <c r="I44" s="2"/>
      <c r="J44" s="5"/>
      <c r="K44" s="2"/>
      <c r="L44" s="2"/>
      <c r="M44" s="2"/>
      <c r="N44" s="2"/>
      <c r="O44" s="2"/>
      <c r="P44" s="5"/>
      <c r="Q44" s="5"/>
      <c r="R44" s="5"/>
      <c r="S44" s="2"/>
      <c r="T44" s="2"/>
      <c r="U44" s="5"/>
    </row>
    <row r="45" spans="1:21" ht="15.75" thickBot="1" x14ac:dyDescent="0.3">
      <c r="A45" s="2" t="s">
        <v>33</v>
      </c>
      <c r="B45" s="2"/>
      <c r="C45" s="2"/>
      <c r="D45" s="2"/>
      <c r="E45" s="6"/>
      <c r="F45" s="6"/>
      <c r="G45" s="6"/>
      <c r="H45" s="2" t="s">
        <v>31</v>
      </c>
      <c r="I45" s="2"/>
      <c r="J45" s="6"/>
      <c r="K45" s="2"/>
      <c r="L45" s="2" t="s">
        <v>33</v>
      </c>
      <c r="M45" s="2"/>
      <c r="N45" s="2"/>
      <c r="O45" s="2"/>
      <c r="P45" s="6"/>
      <c r="Q45" s="6"/>
      <c r="R45" s="6"/>
      <c r="S45" s="2" t="s">
        <v>31</v>
      </c>
      <c r="T45" s="2"/>
      <c r="U45" s="6"/>
    </row>
  </sheetData>
  <mergeCells count="92">
    <mergeCell ref="T22:U22"/>
    <mergeCell ref="A19:J19"/>
    <mergeCell ref="L19:U19"/>
    <mergeCell ref="A21:B21"/>
    <mergeCell ref="C21:G21"/>
    <mergeCell ref="I21:J21"/>
    <mergeCell ref="L21:M21"/>
    <mergeCell ref="N21:R21"/>
    <mergeCell ref="T21:U21"/>
    <mergeCell ref="A22:B22"/>
    <mergeCell ref="C22:G22"/>
    <mergeCell ref="I22:J22"/>
    <mergeCell ref="N22:R22"/>
    <mergeCell ref="L22:M22"/>
    <mergeCell ref="B35:C35"/>
    <mergeCell ref="D35:I35"/>
    <mergeCell ref="M35:N35"/>
    <mergeCell ref="O35:T35"/>
    <mergeCell ref="B36:C36"/>
    <mergeCell ref="D36:I36"/>
    <mergeCell ref="M36:N36"/>
    <mergeCell ref="O36:T36"/>
    <mergeCell ref="B33:C33"/>
    <mergeCell ref="D33:I33"/>
    <mergeCell ref="M33:N33"/>
    <mergeCell ref="O33:T33"/>
    <mergeCell ref="B34:C34"/>
    <mergeCell ref="D34:I34"/>
    <mergeCell ref="M34:N34"/>
    <mergeCell ref="O34:T34"/>
    <mergeCell ref="B31:C31"/>
    <mergeCell ref="D31:I31"/>
    <mergeCell ref="M31:N31"/>
    <mergeCell ref="O31:T31"/>
    <mergeCell ref="B32:C32"/>
    <mergeCell ref="D32:I32"/>
    <mergeCell ref="M32:N32"/>
    <mergeCell ref="O32:T32"/>
    <mergeCell ref="B29:C29"/>
    <mergeCell ref="D29:I29"/>
    <mergeCell ref="M29:N29"/>
    <mergeCell ref="O29:T29"/>
    <mergeCell ref="B30:C30"/>
    <mergeCell ref="D30:I30"/>
    <mergeCell ref="M30:N30"/>
    <mergeCell ref="O30:T30"/>
    <mergeCell ref="B27:C27"/>
    <mergeCell ref="D27:I27"/>
    <mergeCell ref="M27:N27"/>
    <mergeCell ref="O27:T27"/>
    <mergeCell ref="B28:C28"/>
    <mergeCell ref="D28:I28"/>
    <mergeCell ref="M28:N28"/>
    <mergeCell ref="O28:T28"/>
    <mergeCell ref="A24:J24"/>
    <mergeCell ref="L24:U24"/>
    <mergeCell ref="B26:C26"/>
    <mergeCell ref="D26:I26"/>
    <mergeCell ref="M26:N26"/>
    <mergeCell ref="O26:T26"/>
    <mergeCell ref="S17:T17"/>
    <mergeCell ref="A13:J13"/>
    <mergeCell ref="L13:U13"/>
    <mergeCell ref="A16:B16"/>
    <mergeCell ref="C16:D16"/>
    <mergeCell ref="H16:I16"/>
    <mergeCell ref="L16:M16"/>
    <mergeCell ref="N16:O16"/>
    <mergeCell ref="S16:T16"/>
    <mergeCell ref="A17:B17"/>
    <mergeCell ref="C17:D17"/>
    <mergeCell ref="H17:I17"/>
    <mergeCell ref="L17:M17"/>
    <mergeCell ref="N17:O17"/>
    <mergeCell ref="D10:G10"/>
    <mergeCell ref="I10:J10"/>
    <mergeCell ref="O10:R10"/>
    <mergeCell ref="T10:U10"/>
    <mergeCell ref="A12:J12"/>
    <mergeCell ref="L12:U12"/>
    <mergeCell ref="E5:I5"/>
    <mergeCell ref="P5:T5"/>
    <mergeCell ref="E6:I6"/>
    <mergeCell ref="P6:T6"/>
    <mergeCell ref="C8:G8"/>
    <mergeCell ref="N8:R8"/>
    <mergeCell ref="D1:J1"/>
    <mergeCell ref="O1:U1"/>
    <mergeCell ref="D2:J2"/>
    <mergeCell ref="O2:U2"/>
    <mergeCell ref="D3:J3"/>
    <mergeCell ref="O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60" zoomScaleNormal="60" workbookViewId="0">
      <selection activeCell="H29" sqref="H29"/>
    </sheetView>
  </sheetViews>
  <sheetFormatPr baseColWidth="10" defaultRowHeight="15" x14ac:dyDescent="0.25"/>
  <cols>
    <col min="2" max="2" width="16.85546875" customWidth="1"/>
    <col min="3" max="3" width="43.28515625" customWidth="1"/>
  </cols>
  <sheetData>
    <row r="1" spans="1:15" x14ac:dyDescent="0.25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4"/>
    </row>
    <row r="2" spans="1:15" x14ac:dyDescent="0.25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</row>
    <row r="3" spans="1:15" x14ac:dyDescent="0.25">
      <c r="A3" s="15" t="s">
        <v>47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4"/>
      <c r="O3" s="14"/>
    </row>
    <row r="4" spans="1:15" x14ac:dyDescent="0.25">
      <c r="A4" s="15" t="s">
        <v>48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4"/>
      <c r="O4" s="14"/>
    </row>
    <row r="5" spans="1:15" ht="18" x14ac:dyDescent="0.25">
      <c r="A5" s="12"/>
      <c r="B5" s="12"/>
      <c r="C5" s="107"/>
      <c r="D5" s="107"/>
      <c r="E5" s="107"/>
      <c r="F5" s="107"/>
      <c r="G5" s="107"/>
      <c r="H5" s="107"/>
      <c r="I5" s="107"/>
      <c r="J5" s="107"/>
      <c r="K5" s="16"/>
      <c r="L5" s="16"/>
      <c r="M5" s="12"/>
      <c r="N5" s="12"/>
      <c r="O5" s="12"/>
    </row>
    <row r="6" spans="1:15" x14ac:dyDescent="0.25">
      <c r="A6" s="17" t="s">
        <v>49</v>
      </c>
      <c r="B6" s="18"/>
      <c r="C6" s="19" t="s">
        <v>72</v>
      </c>
      <c r="D6" s="20"/>
      <c r="E6" s="17" t="s">
        <v>50</v>
      </c>
      <c r="F6" s="18"/>
      <c r="G6" s="108" t="s">
        <v>71</v>
      </c>
      <c r="H6" s="109"/>
      <c r="I6" s="18"/>
      <c r="J6" s="21" t="s">
        <v>51</v>
      </c>
      <c r="K6" s="18"/>
      <c r="L6" s="22"/>
      <c r="M6" s="110" t="s">
        <v>52</v>
      </c>
      <c r="N6" s="110"/>
      <c r="O6" s="110"/>
    </row>
    <row r="7" spans="1:15" x14ac:dyDescent="0.25">
      <c r="A7" s="17"/>
      <c r="B7" s="18"/>
      <c r="C7" s="23"/>
      <c r="D7" s="20"/>
      <c r="E7" s="17"/>
      <c r="F7" s="18"/>
      <c r="G7" s="18"/>
      <c r="H7" s="18"/>
      <c r="I7" s="18"/>
      <c r="J7" s="17"/>
      <c r="K7" s="18"/>
      <c r="L7" s="22"/>
      <c r="M7" s="22"/>
      <c r="N7" s="24"/>
      <c r="O7" s="24"/>
    </row>
    <row r="8" spans="1:15" x14ac:dyDescent="0.25">
      <c r="A8" s="17" t="s">
        <v>53</v>
      </c>
      <c r="B8" s="18"/>
      <c r="C8" s="25" t="s">
        <v>73</v>
      </c>
      <c r="D8" s="20"/>
      <c r="E8" s="17" t="s">
        <v>54</v>
      </c>
      <c r="F8" s="18"/>
      <c r="G8" s="108" t="s">
        <v>74</v>
      </c>
      <c r="H8" s="109"/>
      <c r="I8" s="18"/>
      <c r="J8" s="21" t="s">
        <v>8</v>
      </c>
      <c r="K8" s="18"/>
      <c r="L8" s="22"/>
      <c r="M8" s="108">
        <v>79317934</v>
      </c>
      <c r="N8" s="111"/>
      <c r="O8" s="109"/>
    </row>
    <row r="9" spans="1:15" x14ac:dyDescent="0.25">
      <c r="A9" s="17"/>
      <c r="B9" s="18"/>
      <c r="C9" s="23"/>
      <c r="D9" s="20"/>
      <c r="E9" s="18"/>
      <c r="F9" s="18"/>
      <c r="G9" s="18"/>
      <c r="H9" s="18"/>
      <c r="I9" s="18"/>
      <c r="J9" s="17"/>
      <c r="K9" s="18"/>
      <c r="L9" s="22"/>
      <c r="M9" s="22"/>
      <c r="N9" s="24"/>
      <c r="O9" s="24"/>
    </row>
    <row r="10" spans="1:15" x14ac:dyDescent="0.25">
      <c r="A10" s="17" t="s">
        <v>55</v>
      </c>
      <c r="B10" s="18"/>
      <c r="C10" s="26">
        <v>703233</v>
      </c>
      <c r="D10" s="20"/>
      <c r="E10" s="22" t="s">
        <v>56</v>
      </c>
      <c r="F10" s="18"/>
      <c r="G10" s="18"/>
      <c r="H10" s="27">
        <v>2</v>
      </c>
      <c r="I10" s="18"/>
      <c r="J10" s="21" t="s">
        <v>57</v>
      </c>
      <c r="K10" s="18"/>
      <c r="L10" s="22"/>
      <c r="M10" s="30">
        <v>2788860</v>
      </c>
      <c r="N10" s="28" t="s">
        <v>58</v>
      </c>
      <c r="O10" s="27">
        <v>3124291900</v>
      </c>
    </row>
    <row r="11" spans="1:15" x14ac:dyDescent="0.25">
      <c r="A11" s="17"/>
      <c r="B11" s="18"/>
      <c r="C11" s="23"/>
      <c r="D11" s="20"/>
      <c r="E11" s="18"/>
      <c r="F11" s="18"/>
      <c r="G11" s="18"/>
      <c r="H11" s="18"/>
      <c r="I11" s="18"/>
      <c r="J11" s="17"/>
      <c r="K11" s="18"/>
      <c r="L11" s="22"/>
      <c r="M11" s="22"/>
      <c r="N11" s="24"/>
      <c r="O11" s="24"/>
    </row>
    <row r="12" spans="1:15" x14ac:dyDescent="0.25">
      <c r="A12" s="17" t="s">
        <v>59</v>
      </c>
      <c r="B12" s="18"/>
      <c r="C12" s="29" t="s">
        <v>39</v>
      </c>
      <c r="D12" s="20"/>
      <c r="E12" s="18"/>
      <c r="F12" s="18"/>
      <c r="G12" s="18"/>
      <c r="H12" s="18"/>
      <c r="I12" s="18"/>
      <c r="J12" s="21" t="s">
        <v>60</v>
      </c>
      <c r="K12" s="18"/>
      <c r="L12" s="22"/>
      <c r="M12" s="112" t="s">
        <v>61</v>
      </c>
      <c r="N12" s="113"/>
      <c r="O12" s="113"/>
    </row>
    <row r="13" spans="1:15" x14ac:dyDescent="0.25">
      <c r="A13" s="12"/>
      <c r="B13" s="12"/>
      <c r="C13" s="31"/>
      <c r="D13" s="32"/>
      <c r="E13" s="12"/>
      <c r="F13" s="12"/>
      <c r="G13" s="12"/>
      <c r="H13" s="12"/>
      <c r="I13" s="12"/>
      <c r="J13" s="33"/>
      <c r="K13" s="12"/>
      <c r="L13" s="34"/>
      <c r="M13" s="34"/>
      <c r="N13" s="35"/>
      <c r="O13" s="35"/>
    </row>
    <row r="14" spans="1: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22.5" x14ac:dyDescent="0.25">
      <c r="A15" s="120" t="s">
        <v>34</v>
      </c>
      <c r="B15" s="120" t="s">
        <v>62</v>
      </c>
      <c r="C15" s="121" t="s">
        <v>63</v>
      </c>
      <c r="D15" s="123" t="s">
        <v>64</v>
      </c>
      <c r="E15" s="123"/>
      <c r="F15" s="123"/>
      <c r="G15" s="123"/>
      <c r="H15" s="123"/>
      <c r="I15" s="114">
        <v>0.6</v>
      </c>
      <c r="J15" s="118" t="s">
        <v>35</v>
      </c>
      <c r="K15" s="114">
        <v>0.4</v>
      </c>
      <c r="L15" s="116">
        <v>1</v>
      </c>
      <c r="M15" s="36" t="s">
        <v>65</v>
      </c>
      <c r="N15" s="117" t="s">
        <v>66</v>
      </c>
      <c r="O15" s="117" t="s">
        <v>67</v>
      </c>
    </row>
    <row r="16" spans="1:15" x14ac:dyDescent="0.25">
      <c r="A16" s="120"/>
      <c r="B16" s="120"/>
      <c r="C16" s="122"/>
      <c r="D16" s="37">
        <v>1</v>
      </c>
      <c r="E16" s="37">
        <v>2</v>
      </c>
      <c r="F16" s="37">
        <v>3</v>
      </c>
      <c r="G16" s="37">
        <v>4</v>
      </c>
      <c r="H16" s="37">
        <v>5</v>
      </c>
      <c r="I16" s="115"/>
      <c r="J16" s="119"/>
      <c r="K16" s="115"/>
      <c r="L16" s="116"/>
      <c r="M16" s="38" t="s">
        <v>36</v>
      </c>
      <c r="N16" s="117"/>
      <c r="O16" s="117"/>
    </row>
    <row r="17" spans="1:15" x14ac:dyDescent="0.25">
      <c r="A17" s="39">
        <v>1</v>
      </c>
      <c r="B17" s="62">
        <v>83450972007</v>
      </c>
      <c r="C17" s="62" t="s">
        <v>42</v>
      </c>
      <c r="D17" s="65">
        <v>4.4000000000000004</v>
      </c>
      <c r="E17" s="40">
        <f>D17-0.3</f>
        <v>4.1000000000000005</v>
      </c>
      <c r="F17" s="40">
        <f>D17+0.3</f>
        <v>4.7</v>
      </c>
      <c r="G17" s="40">
        <f>D17-0.1</f>
        <v>4.3000000000000007</v>
      </c>
      <c r="H17" s="41">
        <f>D17+0.1</f>
        <v>4.5</v>
      </c>
      <c r="I17" s="42">
        <f>0.6*(D17+E17+F17+G17+H17)/5</f>
        <v>2.6399999999999997</v>
      </c>
      <c r="J17" s="43">
        <v>4.3</v>
      </c>
      <c r="K17" s="44">
        <f>J17*0.4</f>
        <v>1.72</v>
      </c>
      <c r="L17" s="45">
        <f>I17+K17-0.3</f>
        <v>4.0599999999999996</v>
      </c>
      <c r="M17" s="46"/>
      <c r="N17" s="45" t="s">
        <v>68</v>
      </c>
      <c r="O17" s="47"/>
    </row>
    <row r="18" spans="1:15" x14ac:dyDescent="0.25">
      <c r="A18" s="48">
        <v>2</v>
      </c>
      <c r="B18" s="62">
        <v>83451232007</v>
      </c>
      <c r="C18" s="62" t="s">
        <v>43</v>
      </c>
      <c r="D18" s="65">
        <v>4.3</v>
      </c>
      <c r="E18" s="40">
        <f>D18-0.3</f>
        <v>4</v>
      </c>
      <c r="F18" s="40">
        <f>D18+0.3</f>
        <v>4.5999999999999996</v>
      </c>
      <c r="G18" s="40">
        <f>D18-0.1</f>
        <v>4.2</v>
      </c>
      <c r="H18" s="41">
        <f>D18+0.1</f>
        <v>4.3999999999999995</v>
      </c>
      <c r="I18" s="42">
        <f>0.6*(D18+E18+F18+G18+H18)/5-0.1</f>
        <v>2.48</v>
      </c>
      <c r="J18" s="43">
        <v>4.3</v>
      </c>
      <c r="K18" s="44">
        <f>J18*0.4</f>
        <v>1.72</v>
      </c>
      <c r="L18" s="45">
        <f>I18+K18-0.2</f>
        <v>4</v>
      </c>
      <c r="M18" s="46"/>
      <c r="N18" s="45" t="s">
        <v>68</v>
      </c>
      <c r="O18" s="47"/>
    </row>
    <row r="19" spans="1:15" x14ac:dyDescent="0.25">
      <c r="A19" s="48">
        <v>3</v>
      </c>
      <c r="B19" s="57"/>
      <c r="C19" s="58"/>
      <c r="D19" s="65"/>
      <c r="E19" s="40"/>
      <c r="F19" s="40"/>
      <c r="G19" s="40"/>
      <c r="H19" s="41"/>
      <c r="I19" s="42"/>
      <c r="J19" s="43"/>
      <c r="K19" s="44"/>
      <c r="L19" s="45"/>
      <c r="M19" s="46"/>
      <c r="N19" s="45" t="s">
        <v>68</v>
      </c>
      <c r="O19" s="47"/>
    </row>
    <row r="20" spans="1:15" x14ac:dyDescent="0.25">
      <c r="A20" s="48">
        <v>4</v>
      </c>
      <c r="B20" s="57"/>
      <c r="C20" s="58"/>
      <c r="D20" s="65"/>
      <c r="E20" s="40"/>
      <c r="F20" s="40"/>
      <c r="G20" s="40"/>
      <c r="H20" s="41"/>
      <c r="I20" s="42"/>
      <c r="J20" s="43"/>
      <c r="K20" s="44"/>
      <c r="L20" s="45"/>
      <c r="M20" s="46"/>
      <c r="N20" s="45" t="s">
        <v>68</v>
      </c>
      <c r="O20" s="47"/>
    </row>
    <row r="21" spans="1:15" x14ac:dyDescent="0.25">
      <c r="A21" s="48">
        <v>5</v>
      </c>
      <c r="B21" s="57"/>
      <c r="C21" s="59"/>
      <c r="D21" s="65"/>
      <c r="E21" s="40"/>
      <c r="F21" s="40"/>
      <c r="G21" s="40"/>
      <c r="H21" s="41"/>
      <c r="I21" s="42"/>
      <c r="J21" s="43"/>
      <c r="K21" s="44"/>
      <c r="L21" s="45"/>
      <c r="M21" s="46"/>
      <c r="N21" s="45" t="s">
        <v>68</v>
      </c>
      <c r="O21" s="47"/>
    </row>
    <row r="22" spans="1:15" x14ac:dyDescent="0.25">
      <c r="A22" s="48">
        <v>6</v>
      </c>
      <c r="B22" s="57"/>
      <c r="C22" s="58"/>
      <c r="D22" s="65"/>
      <c r="E22" s="40"/>
      <c r="F22" s="40"/>
      <c r="G22" s="40"/>
      <c r="H22" s="41"/>
      <c r="I22" s="42"/>
      <c r="J22" s="43"/>
      <c r="K22" s="44"/>
      <c r="L22" s="45"/>
      <c r="M22" s="46"/>
      <c r="N22" s="45" t="s">
        <v>68</v>
      </c>
      <c r="O22" s="47"/>
    </row>
    <row r="23" spans="1:15" x14ac:dyDescent="0.25">
      <c r="A23" s="48">
        <v>7</v>
      </c>
      <c r="B23" s="57"/>
      <c r="C23" s="58"/>
      <c r="D23" s="65"/>
      <c r="E23" s="40"/>
      <c r="F23" s="40"/>
      <c r="G23" s="40"/>
      <c r="H23" s="41"/>
      <c r="I23" s="42"/>
      <c r="J23" s="43"/>
      <c r="K23" s="44"/>
      <c r="L23" s="45"/>
      <c r="M23" s="46"/>
      <c r="N23" s="45" t="s">
        <v>68</v>
      </c>
      <c r="O23" s="47"/>
    </row>
    <row r="24" spans="1:15" x14ac:dyDescent="0.25">
      <c r="A24" s="48">
        <v>8</v>
      </c>
      <c r="B24" s="60"/>
      <c r="C24" s="61"/>
      <c r="D24" s="65"/>
      <c r="E24" s="40"/>
      <c r="F24" s="40"/>
      <c r="G24" s="40"/>
      <c r="H24" s="41"/>
      <c r="I24" s="42"/>
      <c r="J24" s="43"/>
      <c r="K24" s="44"/>
      <c r="L24" s="45"/>
      <c r="M24" s="46"/>
      <c r="N24" s="45" t="s">
        <v>68</v>
      </c>
      <c r="O24" s="47"/>
    </row>
    <row r="25" spans="1:15" x14ac:dyDescent="0.25">
      <c r="A25" s="48">
        <v>9</v>
      </c>
      <c r="B25" s="60"/>
      <c r="C25" s="61"/>
      <c r="D25" s="65"/>
      <c r="E25" s="40"/>
      <c r="F25" s="40"/>
      <c r="G25" s="40"/>
      <c r="H25" s="41"/>
      <c r="I25" s="42"/>
      <c r="J25" s="43"/>
      <c r="K25" s="44"/>
      <c r="L25" s="45"/>
      <c r="M25" s="46"/>
      <c r="N25" s="45" t="s">
        <v>68</v>
      </c>
      <c r="O25" s="47"/>
    </row>
    <row r="26" spans="1:15" x14ac:dyDescent="0.25">
      <c r="A26" s="48">
        <v>10</v>
      </c>
      <c r="B26" s="57"/>
      <c r="C26" s="58"/>
      <c r="D26" s="65"/>
      <c r="E26" s="40"/>
      <c r="F26" s="40"/>
      <c r="G26" s="40"/>
      <c r="H26" s="41"/>
      <c r="I26" s="42"/>
      <c r="J26" s="43"/>
      <c r="K26" s="44"/>
      <c r="L26" s="45"/>
      <c r="M26" s="46"/>
      <c r="N26" s="45" t="s">
        <v>68</v>
      </c>
      <c r="O26" s="47"/>
    </row>
    <row r="27" spans="1:15" x14ac:dyDescent="0.25">
      <c r="A27" s="48">
        <v>11</v>
      </c>
      <c r="B27" s="57"/>
      <c r="C27" s="58"/>
      <c r="D27" s="66"/>
      <c r="E27" s="40"/>
      <c r="F27" s="40"/>
      <c r="G27" s="40"/>
      <c r="H27" s="41"/>
      <c r="I27" s="42"/>
      <c r="J27" s="43"/>
      <c r="K27" s="44"/>
      <c r="L27" s="45"/>
      <c r="M27" s="46"/>
      <c r="N27" s="45" t="s">
        <v>68</v>
      </c>
      <c r="O27" s="47"/>
    </row>
    <row r="28" spans="1:15" x14ac:dyDescent="0.25">
      <c r="A28" s="48">
        <v>12</v>
      </c>
      <c r="B28" s="57"/>
      <c r="C28" s="58"/>
      <c r="D28" s="40"/>
      <c r="E28" s="40"/>
      <c r="F28" s="40"/>
      <c r="G28" s="40"/>
      <c r="H28" s="41"/>
      <c r="I28" s="42"/>
      <c r="J28" s="43"/>
      <c r="K28" s="44"/>
      <c r="L28" s="45"/>
      <c r="M28" s="46"/>
      <c r="N28" s="45" t="s">
        <v>68</v>
      </c>
      <c r="O28" s="47"/>
    </row>
    <row r="29" spans="1:15" x14ac:dyDescent="0.25">
      <c r="A29" s="48">
        <v>13</v>
      </c>
      <c r="B29" s="57"/>
      <c r="C29" s="58"/>
      <c r="D29" s="40"/>
      <c r="E29" s="40"/>
      <c r="F29" s="40"/>
      <c r="G29" s="40"/>
      <c r="H29" s="41"/>
      <c r="I29" s="42"/>
      <c r="J29" s="43"/>
      <c r="K29" s="44"/>
      <c r="L29" s="45"/>
      <c r="M29" s="46"/>
      <c r="N29" s="45" t="s">
        <v>68</v>
      </c>
      <c r="O29" s="47"/>
    </row>
    <row r="30" spans="1:15" x14ac:dyDescent="0.25">
      <c r="A30" s="48">
        <v>14</v>
      </c>
      <c r="B30" s="57"/>
      <c r="C30" s="58"/>
      <c r="D30" s="40"/>
      <c r="E30" s="40"/>
      <c r="F30" s="40"/>
      <c r="G30" s="40"/>
      <c r="H30" s="41"/>
      <c r="I30" s="42"/>
      <c r="J30" s="43"/>
      <c r="K30" s="44"/>
      <c r="L30" s="45"/>
      <c r="M30" s="46"/>
      <c r="N30" s="45" t="s">
        <v>68</v>
      </c>
      <c r="O30" s="47"/>
    </row>
    <row r="31" spans="1:15" x14ac:dyDescent="0.25">
      <c r="A31" s="48">
        <v>15</v>
      </c>
      <c r="B31" s="57"/>
      <c r="C31" s="58"/>
      <c r="D31" s="40"/>
      <c r="E31" s="40"/>
      <c r="F31" s="40"/>
      <c r="G31" s="40"/>
      <c r="H31" s="41"/>
      <c r="I31" s="42"/>
      <c r="J31" s="43"/>
      <c r="K31" s="44"/>
      <c r="L31" s="45"/>
      <c r="M31" s="46"/>
      <c r="N31" s="45" t="s">
        <v>68</v>
      </c>
      <c r="O31" s="47"/>
    </row>
    <row r="32" spans="1:15" x14ac:dyDescent="0.25">
      <c r="A32" s="48">
        <v>16</v>
      </c>
      <c r="B32" s="57"/>
      <c r="C32" s="58"/>
      <c r="D32" s="40"/>
      <c r="E32" s="40"/>
      <c r="F32" s="40"/>
      <c r="G32" s="40"/>
      <c r="H32" s="41"/>
      <c r="I32" s="42"/>
      <c r="J32" s="43"/>
      <c r="K32" s="44"/>
      <c r="L32" s="45"/>
      <c r="M32" s="46"/>
      <c r="N32" s="45" t="s">
        <v>68</v>
      </c>
      <c r="O32" s="47"/>
    </row>
    <row r="33" spans="1:15" x14ac:dyDescent="0.25">
      <c r="A33" s="48">
        <v>17</v>
      </c>
      <c r="B33" s="57"/>
      <c r="C33" s="58"/>
      <c r="D33" s="40"/>
      <c r="E33" s="40"/>
      <c r="F33" s="40"/>
      <c r="G33" s="40"/>
      <c r="H33" s="41"/>
      <c r="I33" s="42"/>
      <c r="J33" s="43"/>
      <c r="K33" s="44"/>
      <c r="L33" s="45"/>
      <c r="M33" s="46"/>
      <c r="N33" s="45" t="s">
        <v>68</v>
      </c>
      <c r="O33" s="47"/>
    </row>
    <row r="34" spans="1:15" x14ac:dyDescent="0.25">
      <c r="A34" s="48">
        <v>18</v>
      </c>
      <c r="B34" s="57"/>
      <c r="C34" s="58"/>
      <c r="D34" s="40"/>
      <c r="E34" s="40"/>
      <c r="F34" s="40"/>
      <c r="G34" s="40"/>
      <c r="H34" s="41"/>
      <c r="I34" s="42"/>
      <c r="J34" s="43"/>
      <c r="K34" s="44"/>
      <c r="L34" s="45"/>
      <c r="M34" s="46"/>
      <c r="N34" s="45" t="s">
        <v>68</v>
      </c>
      <c r="O34" s="47"/>
    </row>
    <row r="35" spans="1:15" x14ac:dyDescent="0.25">
      <c r="A35" s="48">
        <v>19</v>
      </c>
      <c r="B35" s="57"/>
      <c r="C35" s="58"/>
      <c r="D35" s="40"/>
      <c r="E35" s="40"/>
      <c r="F35" s="40"/>
      <c r="G35" s="40"/>
      <c r="H35" s="41"/>
      <c r="I35" s="42"/>
      <c r="J35" s="43"/>
      <c r="K35" s="44"/>
      <c r="L35" s="45"/>
      <c r="M35" s="46"/>
      <c r="N35" s="45" t="s">
        <v>68</v>
      </c>
      <c r="O35" s="47"/>
    </row>
    <row r="36" spans="1:15" x14ac:dyDescent="0.25">
      <c r="A36" s="48">
        <v>20</v>
      </c>
      <c r="B36" s="64"/>
      <c r="C36" s="63"/>
      <c r="D36" s="40"/>
      <c r="E36" s="40"/>
      <c r="F36" s="40"/>
      <c r="G36" s="40"/>
      <c r="H36" s="41"/>
      <c r="I36" s="42"/>
      <c r="J36" s="43"/>
      <c r="K36" s="44"/>
      <c r="L36" s="45"/>
      <c r="M36" s="46"/>
      <c r="N36" s="45" t="s">
        <v>68</v>
      </c>
      <c r="O36" s="47"/>
    </row>
    <row r="37" spans="1:15" x14ac:dyDescent="0.25">
      <c r="A37" s="48">
        <v>21</v>
      </c>
      <c r="B37" s="49"/>
      <c r="C37" s="50"/>
      <c r="D37" s="43"/>
      <c r="E37" s="43"/>
      <c r="F37" s="43"/>
      <c r="G37" s="43"/>
      <c r="H37" s="43"/>
      <c r="I37" s="42"/>
      <c r="J37" s="43"/>
      <c r="K37" s="44"/>
      <c r="L37" s="45"/>
      <c r="M37" s="46"/>
      <c r="N37" s="45" t="s">
        <v>68</v>
      </c>
      <c r="O37" s="47"/>
    </row>
    <row r="38" spans="1:15" x14ac:dyDescent="0.25">
      <c r="A38" s="48">
        <v>22</v>
      </c>
      <c r="B38" s="49"/>
      <c r="C38" s="50"/>
      <c r="D38" s="43"/>
      <c r="E38" s="43"/>
      <c r="F38" s="43"/>
      <c r="G38" s="43"/>
      <c r="H38" s="43"/>
      <c r="I38" s="42"/>
      <c r="J38" s="43"/>
      <c r="K38" s="44"/>
      <c r="L38" s="45"/>
      <c r="M38" s="46"/>
      <c r="N38" s="45" t="s">
        <v>68</v>
      </c>
      <c r="O38" s="47"/>
    </row>
    <row r="39" spans="1:15" x14ac:dyDescent="0.25">
      <c r="A39" s="48">
        <v>23</v>
      </c>
      <c r="B39" s="49"/>
      <c r="C39" s="50"/>
      <c r="D39" s="43"/>
      <c r="E39" s="43"/>
      <c r="F39" s="43"/>
      <c r="G39" s="43"/>
      <c r="H39" s="43"/>
      <c r="I39" s="42"/>
      <c r="J39" s="43"/>
      <c r="K39" s="44"/>
      <c r="L39" s="45"/>
      <c r="M39" s="46"/>
      <c r="N39" s="45" t="s">
        <v>68</v>
      </c>
      <c r="O39" s="47"/>
    </row>
    <row r="40" spans="1:15" x14ac:dyDescent="0.25">
      <c r="A40" s="48">
        <v>24</v>
      </c>
      <c r="B40" s="49"/>
      <c r="C40" s="50"/>
      <c r="D40" s="43"/>
      <c r="E40" s="43"/>
      <c r="F40" s="43"/>
      <c r="G40" s="43"/>
      <c r="H40" s="43"/>
      <c r="I40" s="42"/>
      <c r="J40" s="43"/>
      <c r="K40" s="44"/>
      <c r="L40" s="45"/>
      <c r="M40" s="46"/>
      <c r="N40" s="45" t="s">
        <v>68</v>
      </c>
      <c r="O40" s="47"/>
    </row>
    <row r="41" spans="1:15" x14ac:dyDescent="0.25">
      <c r="A41" s="48">
        <v>25</v>
      </c>
      <c r="B41" s="49"/>
      <c r="C41" s="50"/>
      <c r="D41" s="43"/>
      <c r="E41" s="43"/>
      <c r="F41" s="43"/>
      <c r="G41" s="43"/>
      <c r="H41" s="43"/>
      <c r="I41" s="42"/>
      <c r="J41" s="43"/>
      <c r="K41" s="44"/>
      <c r="L41" s="45"/>
      <c r="M41" s="46"/>
      <c r="N41" s="45" t="s">
        <v>68</v>
      </c>
      <c r="O41" s="47"/>
    </row>
    <row r="42" spans="1:15" x14ac:dyDescent="0.25">
      <c r="A42" s="48">
        <v>26</v>
      </c>
      <c r="B42" s="49"/>
      <c r="C42" s="50"/>
      <c r="D42" s="43"/>
      <c r="E42" s="43"/>
      <c r="F42" s="43"/>
      <c r="G42" s="43"/>
      <c r="H42" s="43"/>
      <c r="I42" s="42"/>
      <c r="J42" s="43"/>
      <c r="K42" s="44"/>
      <c r="L42" s="45"/>
      <c r="M42" s="46"/>
      <c r="N42" s="45" t="s">
        <v>68</v>
      </c>
      <c r="O42" s="47"/>
    </row>
    <row r="43" spans="1:15" x14ac:dyDescent="0.25">
      <c r="A43" s="48">
        <v>27</v>
      </c>
      <c r="B43" s="49"/>
      <c r="C43" s="50"/>
      <c r="D43" s="43"/>
      <c r="E43" s="43"/>
      <c r="F43" s="43"/>
      <c r="G43" s="43"/>
      <c r="H43" s="43"/>
      <c r="I43" s="42"/>
      <c r="J43" s="43"/>
      <c r="K43" s="44"/>
      <c r="L43" s="45"/>
      <c r="M43" s="46"/>
      <c r="N43" s="45" t="s">
        <v>68</v>
      </c>
      <c r="O43" s="47"/>
    </row>
    <row r="44" spans="1:15" x14ac:dyDescent="0.25">
      <c r="A44" s="48">
        <v>28</v>
      </c>
      <c r="B44" s="49"/>
      <c r="C44" s="50"/>
      <c r="D44" s="43"/>
      <c r="E44" s="43"/>
      <c r="F44" s="43"/>
      <c r="G44" s="43"/>
      <c r="H44" s="43"/>
      <c r="I44" s="42"/>
      <c r="J44" s="43"/>
      <c r="K44" s="44"/>
      <c r="L44" s="45"/>
      <c r="M44" s="46"/>
      <c r="N44" s="45" t="s">
        <v>68</v>
      </c>
      <c r="O44" s="47"/>
    </row>
    <row r="45" spans="1:15" x14ac:dyDescent="0.25">
      <c r="A45" s="48">
        <v>29</v>
      </c>
      <c r="B45" s="49"/>
      <c r="C45" s="50"/>
      <c r="D45" s="43"/>
      <c r="E45" s="43"/>
      <c r="F45" s="43"/>
      <c r="G45" s="43"/>
      <c r="H45" s="43"/>
      <c r="I45" s="42"/>
      <c r="J45" s="43"/>
      <c r="K45" s="44"/>
      <c r="L45" s="45"/>
      <c r="M45" s="46"/>
      <c r="N45" s="45" t="s">
        <v>68</v>
      </c>
      <c r="O45" s="47"/>
    </row>
    <row r="46" spans="1:15" x14ac:dyDescent="0.25">
      <c r="A46" s="48">
        <v>30</v>
      </c>
      <c r="B46" s="49"/>
      <c r="C46" s="50"/>
      <c r="D46" s="43"/>
      <c r="E46" s="43"/>
      <c r="F46" s="43"/>
      <c r="G46" s="43"/>
      <c r="H46" s="43"/>
      <c r="I46" s="42"/>
      <c r="J46" s="43"/>
      <c r="K46" s="44"/>
      <c r="L46" s="45"/>
      <c r="M46" s="46"/>
      <c r="N46" s="45" t="s">
        <v>68</v>
      </c>
      <c r="O46" s="47"/>
    </row>
    <row r="47" spans="1:15" x14ac:dyDescent="0.25">
      <c r="A47" s="35" t="s">
        <v>69</v>
      </c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x14ac:dyDescent="0.25">
      <c r="A48" s="35"/>
      <c r="B48" s="51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3:13" x14ac:dyDescent="0.25">
      <c r="C49" s="54"/>
      <c r="D49" s="52"/>
      <c r="E49" s="52"/>
      <c r="F49" s="52"/>
      <c r="G49" s="52"/>
      <c r="H49" s="52"/>
      <c r="I49" s="55"/>
      <c r="J49" s="56"/>
      <c r="K49" s="56"/>
      <c r="L49" s="56"/>
      <c r="M49" s="56"/>
    </row>
    <row r="50" spans="3:13" x14ac:dyDescent="0.25">
      <c r="C50" s="51"/>
      <c r="D50" s="35" t="s">
        <v>70</v>
      </c>
      <c r="E50" s="51"/>
      <c r="F50" s="51"/>
      <c r="G50" s="51"/>
      <c r="H50" s="51"/>
      <c r="I50" s="51"/>
      <c r="J50" s="51"/>
      <c r="K50" s="51"/>
      <c r="L50" s="51"/>
      <c r="M50" s="51"/>
    </row>
    <row r="51" spans="3:13" x14ac:dyDescent="0.25">
      <c r="C51" s="51"/>
      <c r="D51" s="35"/>
      <c r="E51" s="51"/>
      <c r="F51" s="51"/>
      <c r="G51" s="51"/>
      <c r="H51" s="51"/>
      <c r="I51" s="51"/>
      <c r="J51" s="51"/>
      <c r="K51" s="51"/>
      <c r="L51" s="51"/>
      <c r="M51" s="51"/>
    </row>
  </sheetData>
  <mergeCells count="16">
    <mergeCell ref="J15:J16"/>
    <mergeCell ref="A15:A16"/>
    <mergeCell ref="B15:B16"/>
    <mergeCell ref="C15:C16"/>
    <mergeCell ref="D15:H15"/>
    <mergeCell ref="I15:I16"/>
    <mergeCell ref="M12:O12"/>
    <mergeCell ref="K15:K16"/>
    <mergeCell ref="L15:L16"/>
    <mergeCell ref="N15:N16"/>
    <mergeCell ref="O15:O16"/>
    <mergeCell ref="C5:J5"/>
    <mergeCell ref="G6:H6"/>
    <mergeCell ref="M6:O6"/>
    <mergeCell ref="G8:H8"/>
    <mergeCell ref="M8:O8"/>
  </mergeCells>
  <hyperlinks>
    <hyperlink ref="M1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5"/>
  <sheetViews>
    <sheetView zoomScale="70" zoomScaleNormal="70" workbookViewId="0">
      <selection activeCell="E21" sqref="E21"/>
    </sheetView>
  </sheetViews>
  <sheetFormatPr baseColWidth="10" defaultColWidth="4.5703125" defaultRowHeight="15" x14ac:dyDescent="0.25"/>
  <cols>
    <col min="3" max="3" width="13.85546875" customWidth="1"/>
    <col min="4" max="4" width="40.140625" customWidth="1"/>
    <col min="5" max="5" width="6.28515625" customWidth="1"/>
    <col min="6" max="6" width="5.85546875" customWidth="1"/>
    <col min="7" max="7" width="6" customWidth="1"/>
  </cols>
  <sheetData>
    <row r="1" spans="2:44" s="67" customFormat="1" x14ac:dyDescent="0.25">
      <c r="C1" s="68"/>
    </row>
    <row r="2" spans="2:44" s="67" customFormat="1" x14ac:dyDescent="0.25">
      <c r="C2" s="68"/>
    </row>
    <row r="3" spans="2:44" s="67" customFormat="1" ht="15.75" thickBot="1" x14ac:dyDescent="0.3">
      <c r="C3" s="68"/>
    </row>
    <row r="4" spans="2:44" s="67" customFormat="1" ht="15.75" thickTop="1" x14ac:dyDescent="0.25">
      <c r="C4" s="69" t="s">
        <v>75</v>
      </c>
      <c r="D4" s="70" t="s">
        <v>76</v>
      </c>
      <c r="E4" s="71" t="s">
        <v>77</v>
      </c>
      <c r="F4" s="72">
        <v>40</v>
      </c>
      <c r="G4" s="73" t="s">
        <v>78</v>
      </c>
      <c r="H4" s="74"/>
      <c r="J4" s="62"/>
      <c r="K4" s="64" t="s">
        <v>79</v>
      </c>
      <c r="M4" s="70"/>
      <c r="N4" s="75"/>
      <c r="O4" s="63"/>
      <c r="P4" s="62" t="s">
        <v>80</v>
      </c>
      <c r="Q4" s="62"/>
      <c r="R4" s="62"/>
      <c r="S4" s="70"/>
      <c r="T4" s="75"/>
      <c r="U4" s="63"/>
      <c r="V4" s="62" t="s">
        <v>81</v>
      </c>
      <c r="W4" s="62"/>
      <c r="X4" s="62"/>
      <c r="Y4" s="70"/>
      <c r="Z4" s="75"/>
      <c r="AA4" s="63"/>
      <c r="AB4" s="62" t="s">
        <v>82</v>
      </c>
      <c r="AC4" s="62"/>
      <c r="AD4" s="62"/>
      <c r="AE4" s="70"/>
      <c r="AF4" s="75"/>
      <c r="AG4" s="63"/>
      <c r="AH4" s="62" t="s">
        <v>83</v>
      </c>
      <c r="AI4" s="62"/>
      <c r="AJ4" s="62"/>
      <c r="AK4" s="70"/>
      <c r="AL4" s="75"/>
      <c r="AM4" s="63"/>
      <c r="AN4" s="62" t="s">
        <v>84</v>
      </c>
      <c r="AO4" s="62"/>
      <c r="AP4" s="62"/>
      <c r="AQ4" s="70"/>
      <c r="AR4" s="75"/>
    </row>
    <row r="5" spans="2:44" s="67" customFormat="1" ht="15.75" thickBot="1" x14ac:dyDescent="0.3">
      <c r="C5" s="69"/>
      <c r="D5" s="70"/>
      <c r="E5" s="76"/>
      <c r="F5" s="77"/>
      <c r="G5" s="78"/>
      <c r="H5" s="79" t="s">
        <v>35</v>
      </c>
      <c r="I5" s="80" t="s">
        <v>85</v>
      </c>
      <c r="J5" s="64" t="s">
        <v>86</v>
      </c>
      <c r="K5" s="64" t="s">
        <v>87</v>
      </c>
      <c r="L5" s="64" t="s">
        <v>88</v>
      </c>
      <c r="M5" s="81" t="s">
        <v>89</v>
      </c>
      <c r="N5" s="82" t="s">
        <v>90</v>
      </c>
      <c r="O5" s="80" t="s">
        <v>85</v>
      </c>
      <c r="P5" s="64" t="s">
        <v>86</v>
      </c>
      <c r="Q5" s="64" t="s">
        <v>87</v>
      </c>
      <c r="R5" s="64" t="s">
        <v>88</v>
      </c>
      <c r="S5" s="81" t="s">
        <v>89</v>
      </c>
      <c r="T5" s="82" t="s">
        <v>90</v>
      </c>
      <c r="U5" s="80" t="s">
        <v>85</v>
      </c>
      <c r="V5" s="64" t="s">
        <v>86</v>
      </c>
      <c r="W5" s="64" t="s">
        <v>87</v>
      </c>
      <c r="X5" s="64" t="s">
        <v>88</v>
      </c>
      <c r="Y5" s="81" t="s">
        <v>89</v>
      </c>
      <c r="Z5" s="82" t="s">
        <v>90</v>
      </c>
      <c r="AA5" s="80" t="s">
        <v>85</v>
      </c>
      <c r="AB5" s="64" t="s">
        <v>86</v>
      </c>
      <c r="AC5" s="64" t="s">
        <v>87</v>
      </c>
      <c r="AD5" s="64" t="s">
        <v>88</v>
      </c>
      <c r="AE5" s="81" t="s">
        <v>89</v>
      </c>
      <c r="AF5" s="82" t="s">
        <v>90</v>
      </c>
      <c r="AG5" s="80" t="s">
        <v>85</v>
      </c>
      <c r="AH5" s="64" t="s">
        <v>86</v>
      </c>
      <c r="AI5" s="64" t="s">
        <v>87</v>
      </c>
      <c r="AJ5" s="64" t="s">
        <v>88</v>
      </c>
      <c r="AK5" s="81" t="s">
        <v>89</v>
      </c>
      <c r="AL5" s="82" t="s">
        <v>90</v>
      </c>
      <c r="AM5" s="80" t="s">
        <v>85</v>
      </c>
      <c r="AN5" s="64" t="s">
        <v>86</v>
      </c>
      <c r="AO5" s="64" t="s">
        <v>87</v>
      </c>
      <c r="AP5" s="64" t="s">
        <v>88</v>
      </c>
      <c r="AQ5" s="81" t="s">
        <v>89</v>
      </c>
      <c r="AR5" s="82" t="s">
        <v>90</v>
      </c>
    </row>
    <row r="6" spans="2:44" s="67" customFormat="1" ht="16.5" thickTop="1" thickBot="1" x14ac:dyDescent="0.3">
      <c r="B6" s="67">
        <v>0</v>
      </c>
      <c r="C6" s="69"/>
      <c r="D6" s="70" t="s">
        <v>91</v>
      </c>
      <c r="E6" s="83">
        <f>(N6*0.15+T6*0.1+Z6*0.1+AF6*0.1+AL6*0.05+AR6*0.2)</f>
        <v>3.5</v>
      </c>
      <c r="F6" s="75">
        <v>40</v>
      </c>
      <c r="G6" s="84">
        <f>(E6*20+F6)/20</f>
        <v>5.5</v>
      </c>
      <c r="H6" s="85"/>
      <c r="I6" s="80">
        <v>5</v>
      </c>
      <c r="J6" s="64">
        <v>5</v>
      </c>
      <c r="K6" s="64">
        <v>5</v>
      </c>
      <c r="L6" s="64">
        <v>5</v>
      </c>
      <c r="M6" s="81">
        <v>5</v>
      </c>
      <c r="N6" s="82">
        <f>(I6+J6+K6+L6+M6)/5</f>
        <v>5</v>
      </c>
      <c r="O6" s="80">
        <v>5</v>
      </c>
      <c r="P6" s="64">
        <v>5</v>
      </c>
      <c r="Q6" s="64">
        <v>5</v>
      </c>
      <c r="R6" s="64">
        <v>5</v>
      </c>
      <c r="S6" s="81">
        <v>5</v>
      </c>
      <c r="T6" s="82">
        <f>(O6+P6+Q6+R6+S6)/5</f>
        <v>5</v>
      </c>
      <c r="U6" s="80">
        <v>5</v>
      </c>
      <c r="V6" s="64">
        <v>5</v>
      </c>
      <c r="W6" s="64">
        <v>5</v>
      </c>
      <c r="X6" s="64">
        <v>5</v>
      </c>
      <c r="Y6" s="81">
        <v>5</v>
      </c>
      <c r="Z6" s="82">
        <f>(U6+V6+W6+X6+Y6)/5</f>
        <v>5</v>
      </c>
      <c r="AA6" s="80">
        <v>5</v>
      </c>
      <c r="AB6" s="64">
        <v>5</v>
      </c>
      <c r="AC6" s="64">
        <v>5</v>
      </c>
      <c r="AD6" s="64">
        <v>5</v>
      </c>
      <c r="AE6" s="81">
        <v>5</v>
      </c>
      <c r="AF6" s="82">
        <f>(AA6+AB6+AC6+AD6+AE6)/5</f>
        <v>5</v>
      </c>
      <c r="AG6" s="80">
        <v>5</v>
      </c>
      <c r="AH6" s="64">
        <v>5</v>
      </c>
      <c r="AI6" s="64">
        <v>5</v>
      </c>
      <c r="AJ6" s="64">
        <v>5</v>
      </c>
      <c r="AK6" s="81">
        <v>5</v>
      </c>
      <c r="AL6" s="82">
        <f>(AK6+AJ6+AI6+AH6+AG6)/5</f>
        <v>5</v>
      </c>
      <c r="AM6" s="80">
        <v>5</v>
      </c>
      <c r="AN6" s="64">
        <v>5</v>
      </c>
      <c r="AO6" s="64">
        <v>5</v>
      </c>
      <c r="AP6" s="64">
        <v>5</v>
      </c>
      <c r="AQ6" s="81">
        <v>5</v>
      </c>
      <c r="AR6" s="82">
        <f>(AQ6+AP6+AO6+AN6+AM6)/5</f>
        <v>5</v>
      </c>
    </row>
    <row r="7" spans="2:44" s="67" customFormat="1" ht="16.5" hidden="1" thickTop="1" thickBot="1" x14ac:dyDescent="0.3">
      <c r="B7" s="62">
        <v>1</v>
      </c>
      <c r="C7" s="86">
        <v>84500072012</v>
      </c>
      <c r="D7" s="87" t="s">
        <v>92</v>
      </c>
      <c r="E7" s="83">
        <f t="shared" ref="E7:E10" si="0">(N7*0.15+T7*0.1+Z7*0.1+AF7*0.1+AL7*0.05+AR7*0.2)</f>
        <v>0</v>
      </c>
      <c r="F7" s="88"/>
      <c r="G7" s="84">
        <f t="shared" ref="G7:G8" si="1">(E7*20+F7)/20</f>
        <v>0</v>
      </c>
      <c r="H7" s="85">
        <v>0</v>
      </c>
      <c r="I7" s="63"/>
      <c r="J7" s="62"/>
      <c r="K7" s="62"/>
      <c r="L7" s="62"/>
      <c r="M7" s="70"/>
      <c r="N7" s="82">
        <f t="shared" ref="N7:N10" si="2">(I7+J7+K7+L7+M7)/5</f>
        <v>0</v>
      </c>
      <c r="O7" s="63"/>
      <c r="P7" s="62"/>
      <c r="Q7" s="62"/>
      <c r="R7" s="62"/>
      <c r="S7" s="85"/>
      <c r="T7" s="82">
        <f t="shared" ref="T7:T10" si="3">(O7+P7+Q7+R7+S7)/5</f>
        <v>0</v>
      </c>
      <c r="U7" s="63"/>
      <c r="V7" s="62"/>
      <c r="W7" s="62"/>
      <c r="X7" s="62"/>
      <c r="Y7" s="70"/>
      <c r="Z7" s="82">
        <f t="shared" ref="Z7:Z10" si="4">(U7+V7+W7+X7+Y7)/5</f>
        <v>0</v>
      </c>
      <c r="AA7" s="63"/>
      <c r="AB7" s="62"/>
      <c r="AC7" s="62"/>
      <c r="AD7" s="62"/>
      <c r="AE7" s="70"/>
      <c r="AF7" s="82">
        <f t="shared" ref="AF7:AF10" si="5">(AA7+AB7+AC7+AD7+AE7)/5</f>
        <v>0</v>
      </c>
      <c r="AG7" s="63"/>
      <c r="AH7" s="62"/>
      <c r="AI7" s="62"/>
      <c r="AJ7" s="62"/>
      <c r="AK7" s="70"/>
      <c r="AL7" s="82">
        <f t="shared" ref="AL7:AL10" si="6">(AK7+AJ7+AI7+AH7+AG7)/5</f>
        <v>0</v>
      </c>
      <c r="AM7" s="63"/>
      <c r="AN7" s="62"/>
      <c r="AO7" s="62"/>
      <c r="AP7" s="62"/>
      <c r="AQ7" s="70"/>
      <c r="AR7" s="82">
        <f t="shared" ref="AR7:AR10" si="7">(AQ7+AP7+AO7+AN7+AM7)/5</f>
        <v>0</v>
      </c>
    </row>
    <row r="8" spans="2:44" s="67" customFormat="1" ht="16.5" hidden="1" thickTop="1" thickBot="1" x14ac:dyDescent="0.3">
      <c r="B8" s="62">
        <v>2</v>
      </c>
      <c r="C8" s="86">
        <v>84500112012</v>
      </c>
      <c r="D8" s="87" t="s">
        <v>93</v>
      </c>
      <c r="E8" s="83">
        <f t="shared" si="0"/>
        <v>0</v>
      </c>
      <c r="F8" s="88"/>
      <c r="G8" s="84">
        <f t="shared" si="1"/>
        <v>0</v>
      </c>
      <c r="H8" s="85">
        <v>0</v>
      </c>
      <c r="I8" s="63"/>
      <c r="J8" s="62"/>
      <c r="K8" s="62"/>
      <c r="L8" s="62"/>
      <c r="M8" s="70"/>
      <c r="N8" s="82">
        <f t="shared" si="2"/>
        <v>0</v>
      </c>
      <c r="O8" s="63"/>
      <c r="P8" s="62"/>
      <c r="Q8" s="62"/>
      <c r="R8" s="62"/>
      <c r="S8" s="85"/>
      <c r="T8" s="82">
        <f t="shared" si="3"/>
        <v>0</v>
      </c>
      <c r="U8" s="63"/>
      <c r="V8" s="62"/>
      <c r="W8" s="62"/>
      <c r="X8" s="62"/>
      <c r="Y8" s="70"/>
      <c r="Z8" s="82">
        <f t="shared" si="4"/>
        <v>0</v>
      </c>
      <c r="AA8" s="63"/>
      <c r="AB8" s="62"/>
      <c r="AC8" s="62"/>
      <c r="AD8" s="62"/>
      <c r="AE8" s="70"/>
      <c r="AF8" s="82">
        <f t="shared" si="5"/>
        <v>0</v>
      </c>
      <c r="AG8" s="63"/>
      <c r="AH8" s="62"/>
      <c r="AI8" s="62"/>
      <c r="AJ8" s="62"/>
      <c r="AK8" s="70"/>
      <c r="AL8" s="82">
        <f t="shared" si="6"/>
        <v>0</v>
      </c>
      <c r="AM8" s="63"/>
      <c r="AN8" s="62"/>
      <c r="AO8" s="62"/>
      <c r="AP8" s="62"/>
      <c r="AQ8" s="70"/>
      <c r="AR8" s="82">
        <f t="shared" si="7"/>
        <v>0</v>
      </c>
    </row>
    <row r="9" spans="2:44" s="67" customFormat="1" ht="16.5" thickTop="1" thickBot="1" x14ac:dyDescent="0.3">
      <c r="B9" s="62">
        <v>3</v>
      </c>
      <c r="C9" s="62">
        <v>83450972007</v>
      </c>
      <c r="D9" s="62" t="s">
        <v>42</v>
      </c>
      <c r="E9" s="83">
        <f t="shared" si="0"/>
        <v>2.5990000000000002</v>
      </c>
      <c r="F9" s="88">
        <v>30</v>
      </c>
      <c r="G9" s="89">
        <f>(E9*20+F9)/20</f>
        <v>4.0990000000000002</v>
      </c>
      <c r="H9" s="85">
        <v>1</v>
      </c>
      <c r="I9" s="63">
        <v>3.4</v>
      </c>
      <c r="J9" s="62">
        <v>3.7</v>
      </c>
      <c r="K9" s="62">
        <v>3.4</v>
      </c>
      <c r="L9" s="62">
        <v>3.8</v>
      </c>
      <c r="M9" s="70">
        <v>3.8</v>
      </c>
      <c r="N9" s="82">
        <f t="shared" si="2"/>
        <v>3.62</v>
      </c>
      <c r="O9" s="63">
        <v>3.9</v>
      </c>
      <c r="P9" s="62">
        <v>4.5</v>
      </c>
      <c r="Q9" s="62">
        <v>4.3</v>
      </c>
      <c r="R9" s="62">
        <v>3.8</v>
      </c>
      <c r="S9" s="85">
        <v>4.7</v>
      </c>
      <c r="T9" s="82">
        <f t="shared" si="3"/>
        <v>4.24</v>
      </c>
      <c r="U9" s="63">
        <v>0.5</v>
      </c>
      <c r="V9" s="62">
        <v>4.5</v>
      </c>
      <c r="W9" s="62">
        <v>2</v>
      </c>
      <c r="X9" s="62">
        <v>3.8</v>
      </c>
      <c r="Y9" s="70">
        <v>1</v>
      </c>
      <c r="Z9" s="82">
        <f t="shared" si="4"/>
        <v>2.3600000000000003</v>
      </c>
      <c r="AA9" s="63">
        <v>3.7</v>
      </c>
      <c r="AB9" s="62">
        <v>3.5</v>
      </c>
      <c r="AC9" s="62">
        <v>3.5</v>
      </c>
      <c r="AD9" s="62">
        <v>3.8</v>
      </c>
      <c r="AE9" s="70">
        <v>4.3</v>
      </c>
      <c r="AF9" s="82">
        <f t="shared" si="5"/>
        <v>3.7600000000000002</v>
      </c>
      <c r="AG9" s="63">
        <v>4.5</v>
      </c>
      <c r="AH9" s="62">
        <v>4</v>
      </c>
      <c r="AI9" s="62">
        <v>5</v>
      </c>
      <c r="AJ9" s="62">
        <v>5</v>
      </c>
      <c r="AK9" s="70">
        <v>4.3</v>
      </c>
      <c r="AL9" s="82">
        <f t="shared" si="6"/>
        <v>4.5600000000000005</v>
      </c>
      <c r="AM9" s="63">
        <v>4</v>
      </c>
      <c r="AN9" s="62">
        <v>4.5999999999999996</v>
      </c>
      <c r="AO9" s="62">
        <v>3.7</v>
      </c>
      <c r="AP9" s="62">
        <v>3.7</v>
      </c>
      <c r="AQ9" s="70">
        <v>3.8</v>
      </c>
      <c r="AR9" s="82">
        <f t="shared" si="7"/>
        <v>3.9599999999999995</v>
      </c>
    </row>
    <row r="10" spans="2:44" s="67" customFormat="1" ht="16.5" thickTop="1" thickBot="1" x14ac:dyDescent="0.3">
      <c r="B10" s="62">
        <v>4</v>
      </c>
      <c r="C10" s="62">
        <v>83451232007</v>
      </c>
      <c r="D10" s="62" t="s">
        <v>43</v>
      </c>
      <c r="E10" s="83">
        <f t="shared" si="0"/>
        <v>2.5380000000000003</v>
      </c>
      <c r="F10" s="88">
        <v>30</v>
      </c>
      <c r="G10" s="89">
        <f>(E10*20+F10)/20</f>
        <v>4.0380000000000003</v>
      </c>
      <c r="H10" s="85">
        <v>1</v>
      </c>
      <c r="I10" s="63">
        <v>2</v>
      </c>
      <c r="J10" s="62">
        <v>2.7</v>
      </c>
      <c r="K10" s="62">
        <v>4</v>
      </c>
      <c r="L10" s="62">
        <v>4.3</v>
      </c>
      <c r="M10" s="70">
        <v>4.7</v>
      </c>
      <c r="N10" s="82">
        <f t="shared" si="2"/>
        <v>3.54</v>
      </c>
      <c r="O10" s="63">
        <v>4.3</v>
      </c>
      <c r="P10" s="62">
        <v>3.8</v>
      </c>
      <c r="Q10" s="62">
        <v>3.7</v>
      </c>
      <c r="R10" s="62">
        <v>4.3</v>
      </c>
      <c r="S10" s="85">
        <v>4</v>
      </c>
      <c r="T10" s="82">
        <f t="shared" si="3"/>
        <v>4.0200000000000005</v>
      </c>
      <c r="U10" s="63">
        <v>0.8</v>
      </c>
      <c r="V10" s="62">
        <v>2</v>
      </c>
      <c r="W10" s="62">
        <v>2.2000000000000002</v>
      </c>
      <c r="X10" s="62">
        <v>4.3</v>
      </c>
      <c r="Y10" s="70">
        <v>1</v>
      </c>
      <c r="Z10" s="82">
        <f t="shared" si="4"/>
        <v>2.06</v>
      </c>
      <c r="AA10" s="63">
        <v>3.9</v>
      </c>
      <c r="AB10" s="62">
        <v>3.9</v>
      </c>
      <c r="AC10" s="62">
        <v>4.2</v>
      </c>
      <c r="AD10" s="62">
        <v>3.9</v>
      </c>
      <c r="AE10" s="70">
        <v>4.2</v>
      </c>
      <c r="AF10" s="82">
        <f t="shared" si="5"/>
        <v>4.0200000000000005</v>
      </c>
      <c r="AG10" s="63">
        <v>4</v>
      </c>
      <c r="AH10" s="62">
        <v>4.5</v>
      </c>
      <c r="AI10" s="62">
        <v>4</v>
      </c>
      <c r="AJ10" s="62">
        <v>5</v>
      </c>
      <c r="AK10" s="70">
        <v>3</v>
      </c>
      <c r="AL10" s="82">
        <f t="shared" si="6"/>
        <v>4.0999999999999996</v>
      </c>
      <c r="AM10" s="63">
        <v>4</v>
      </c>
      <c r="AN10" s="62">
        <v>4.5999999999999996</v>
      </c>
      <c r="AO10" s="62">
        <v>3.7</v>
      </c>
      <c r="AP10" s="62">
        <v>3.7</v>
      </c>
      <c r="AQ10" s="70">
        <v>3.8</v>
      </c>
      <c r="AR10" s="82">
        <f t="shared" si="7"/>
        <v>3.9599999999999995</v>
      </c>
    </row>
    <row r="11" spans="2:44" s="67" customFormat="1" ht="16.5" thickTop="1" thickBot="1" x14ac:dyDescent="0.3">
      <c r="B11" s="62">
        <v>5</v>
      </c>
      <c r="C11" s="86"/>
      <c r="D11" s="87"/>
      <c r="E11" s="83"/>
      <c r="F11" s="88"/>
      <c r="G11" s="84"/>
      <c r="H11" s="85"/>
      <c r="I11" s="63"/>
      <c r="J11" s="62"/>
      <c r="K11" s="62"/>
      <c r="L11" s="62"/>
      <c r="M11" s="70"/>
      <c r="N11" s="82"/>
      <c r="O11" s="63"/>
      <c r="P11" s="62"/>
      <c r="Q11" s="62"/>
      <c r="R11" s="62"/>
      <c r="S11" s="85"/>
      <c r="T11" s="82"/>
      <c r="U11" s="63"/>
      <c r="V11" s="62"/>
      <c r="W11" s="62"/>
      <c r="X11" s="62"/>
      <c r="Y11" s="70"/>
      <c r="Z11" s="82"/>
      <c r="AA11" s="63"/>
      <c r="AB11" s="62"/>
      <c r="AC11" s="62"/>
      <c r="AD11" s="62"/>
      <c r="AE11" s="70"/>
      <c r="AF11" s="82"/>
      <c r="AG11" s="63"/>
      <c r="AH11" s="62"/>
      <c r="AI11" s="62"/>
      <c r="AJ11" s="62"/>
      <c r="AK11" s="70"/>
      <c r="AL11" s="82"/>
      <c r="AM11" s="63"/>
      <c r="AN11" s="62"/>
      <c r="AO11" s="62"/>
      <c r="AP11" s="62"/>
      <c r="AQ11" s="70"/>
      <c r="AR11" s="82"/>
    </row>
    <row r="12" spans="2:44" s="67" customFormat="1" ht="16.5" thickTop="1" thickBot="1" x14ac:dyDescent="0.3">
      <c r="B12" s="62">
        <v>6</v>
      </c>
      <c r="C12" s="86"/>
      <c r="D12" s="87"/>
      <c r="E12" s="83"/>
      <c r="F12" s="88"/>
      <c r="G12" s="84"/>
      <c r="H12" s="85"/>
      <c r="I12" s="63"/>
      <c r="J12" s="62"/>
      <c r="K12" s="62"/>
      <c r="L12" s="62"/>
      <c r="M12" s="70"/>
      <c r="N12" s="82"/>
      <c r="O12" s="63"/>
      <c r="P12" s="62"/>
      <c r="Q12" s="62"/>
      <c r="R12" s="62"/>
      <c r="S12" s="85"/>
      <c r="T12" s="82"/>
      <c r="U12" s="63"/>
      <c r="V12" s="62"/>
      <c r="W12" s="62"/>
      <c r="X12" s="62"/>
      <c r="Y12" s="70"/>
      <c r="Z12" s="82"/>
      <c r="AA12" s="63"/>
      <c r="AB12" s="62"/>
      <c r="AC12" s="62"/>
      <c r="AD12" s="62"/>
      <c r="AE12" s="70"/>
      <c r="AF12" s="82"/>
      <c r="AG12" s="63"/>
      <c r="AH12" s="62"/>
      <c r="AI12" s="62"/>
      <c r="AJ12" s="62"/>
      <c r="AK12" s="70"/>
      <c r="AL12" s="82"/>
      <c r="AM12" s="63"/>
      <c r="AN12" s="62"/>
      <c r="AO12" s="62"/>
      <c r="AP12" s="62"/>
      <c r="AQ12" s="70"/>
      <c r="AR12" s="82"/>
    </row>
    <row r="13" spans="2:44" s="67" customFormat="1" ht="16.5" thickTop="1" thickBot="1" x14ac:dyDescent="0.3">
      <c r="B13" s="62">
        <v>7</v>
      </c>
      <c r="C13" s="86"/>
      <c r="D13" s="87"/>
      <c r="E13" s="83"/>
      <c r="F13" s="88"/>
      <c r="G13" s="84"/>
      <c r="H13" s="85"/>
      <c r="I13" s="63"/>
      <c r="J13" s="62"/>
      <c r="K13" s="62"/>
      <c r="L13" s="62"/>
      <c r="M13" s="70"/>
      <c r="N13" s="82"/>
      <c r="O13" s="63"/>
      <c r="P13" s="62"/>
      <c r="Q13" s="62"/>
      <c r="R13" s="62"/>
      <c r="S13" s="85"/>
      <c r="T13" s="82"/>
      <c r="U13" s="63"/>
      <c r="V13" s="62"/>
      <c r="W13" s="62"/>
      <c r="X13" s="62"/>
      <c r="Y13" s="70"/>
      <c r="Z13" s="82"/>
      <c r="AA13" s="63"/>
      <c r="AB13" s="62"/>
      <c r="AC13" s="62"/>
      <c r="AD13" s="62"/>
      <c r="AE13" s="70"/>
      <c r="AF13" s="82"/>
      <c r="AG13" s="63"/>
      <c r="AH13" s="62"/>
      <c r="AI13" s="62"/>
      <c r="AJ13" s="62"/>
      <c r="AK13" s="70"/>
      <c r="AL13" s="82"/>
      <c r="AM13" s="63"/>
      <c r="AN13" s="62"/>
      <c r="AO13" s="62"/>
      <c r="AP13" s="62"/>
      <c r="AQ13" s="70"/>
      <c r="AR13" s="82"/>
    </row>
    <row r="14" spans="2:44" s="67" customFormat="1" ht="16.5" hidden="1" thickTop="1" thickBot="1" x14ac:dyDescent="0.3">
      <c r="B14" s="62">
        <v>8</v>
      </c>
      <c r="C14" s="86"/>
      <c r="D14" s="87"/>
      <c r="E14" s="83"/>
      <c r="F14" s="88"/>
      <c r="G14" s="84"/>
      <c r="H14" s="85"/>
      <c r="I14" s="63"/>
      <c r="J14" s="62"/>
      <c r="K14" s="62"/>
      <c r="L14" s="62"/>
      <c r="M14" s="70"/>
      <c r="N14" s="82"/>
      <c r="O14" s="63"/>
      <c r="P14" s="62"/>
      <c r="Q14" s="62"/>
      <c r="R14" s="62"/>
      <c r="S14" s="85"/>
      <c r="T14" s="82"/>
      <c r="U14" s="63"/>
      <c r="V14" s="62"/>
      <c r="W14" s="62"/>
      <c r="X14" s="62"/>
      <c r="Y14" s="70"/>
      <c r="Z14" s="82"/>
      <c r="AA14" s="63"/>
      <c r="AB14" s="62"/>
      <c r="AC14" s="62"/>
      <c r="AD14" s="62"/>
      <c r="AE14" s="70"/>
      <c r="AF14" s="82"/>
      <c r="AG14" s="63"/>
      <c r="AH14" s="62"/>
      <c r="AI14" s="62"/>
      <c r="AJ14" s="62"/>
      <c r="AK14" s="70"/>
      <c r="AL14" s="82"/>
      <c r="AM14" s="63"/>
      <c r="AN14" s="62"/>
      <c r="AO14" s="62"/>
      <c r="AP14" s="62"/>
      <c r="AQ14" s="70"/>
      <c r="AR14" s="82"/>
    </row>
    <row r="15" spans="2:44" s="67" customFormat="1" ht="15.75" thickTop="1" x14ac:dyDescent="0.25">
      <c r="B15" s="62">
        <v>9</v>
      </c>
      <c r="C15" s="86"/>
      <c r="D15" s="87"/>
      <c r="E15" s="83"/>
      <c r="F15" s="88"/>
      <c r="G15" s="84"/>
      <c r="H15" s="85"/>
      <c r="I15" s="63"/>
      <c r="J15" s="62"/>
      <c r="K15" s="62"/>
      <c r="L15" s="62"/>
      <c r="M15" s="70"/>
      <c r="N15" s="82"/>
      <c r="O15" s="63"/>
      <c r="P15" s="62"/>
      <c r="Q15" s="62"/>
      <c r="R15" s="62"/>
      <c r="S15" s="85"/>
      <c r="T15" s="82"/>
      <c r="U15" s="63"/>
      <c r="V15" s="62"/>
      <c r="W15" s="62"/>
      <c r="X15" s="62"/>
      <c r="Y15" s="70"/>
      <c r="Z15" s="82"/>
      <c r="AA15" s="63"/>
      <c r="AB15" s="62"/>
      <c r="AC15" s="62"/>
      <c r="AD15" s="62"/>
      <c r="AE15" s="70"/>
      <c r="AF15" s="82"/>
      <c r="AG15" s="63"/>
      <c r="AH15" s="62"/>
      <c r="AI15" s="62"/>
      <c r="AJ15" s="62"/>
      <c r="AK15" s="70"/>
      <c r="AL15" s="82"/>
      <c r="AM15" s="63"/>
      <c r="AN15" s="62"/>
      <c r="AO15" s="62"/>
      <c r="AP15" s="62"/>
      <c r="AQ15" s="70"/>
      <c r="AR15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hammes reineth garavito suarez</dc:creator>
  <cp:lastModifiedBy>wilson</cp:lastModifiedBy>
  <dcterms:created xsi:type="dcterms:W3CDTF">2012-07-21T15:36:57Z</dcterms:created>
  <dcterms:modified xsi:type="dcterms:W3CDTF">2012-07-27T23:02:12Z</dcterms:modified>
</cp:coreProperties>
</file>