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480" windowHeight="9240" activeTab="3"/>
  </bookViews>
  <sheets>
    <sheet name="BIO-VETAL" sheetId="2" r:id="rId1"/>
    <sheet name="BIOLCELULAR" sheetId="3" r:id="rId2"/>
    <sheet name="BIO-ANIM" sheetId="4" r:id="rId3"/>
    <sheet name="ETOLOGIA" sheetId="5" r:id="rId4"/>
  </sheets>
  <calcPr calcId="145621"/>
</workbook>
</file>

<file path=xl/calcChain.xml><?xml version="1.0" encoding="utf-8"?>
<calcChain xmlns="http://schemas.openxmlformats.org/spreadsheetml/2006/main">
  <c r="G17" i="5" l="1"/>
  <c r="X11" i="3" l="1"/>
  <c r="X33" i="3"/>
  <c r="X28" i="3"/>
  <c r="AD36" i="3" l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7" i="3"/>
  <c r="AD33" i="3"/>
  <c r="AD34" i="3"/>
  <c r="AD38" i="3"/>
  <c r="AD39" i="3"/>
  <c r="AD35" i="3"/>
  <c r="X36" i="3"/>
  <c r="X8" i="3"/>
  <c r="X9" i="3"/>
  <c r="X10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9" i="3"/>
  <c r="X30" i="3"/>
  <c r="X31" i="3"/>
  <c r="X32" i="3"/>
  <c r="X37" i="3"/>
  <c r="X34" i="3"/>
  <c r="X38" i="3"/>
  <c r="X35" i="3"/>
  <c r="AP35" i="3"/>
  <c r="AP36" i="3"/>
  <c r="AJ35" i="3"/>
  <c r="AJ36" i="3"/>
  <c r="R35" i="3"/>
  <c r="R36" i="3"/>
  <c r="AP37" i="3"/>
  <c r="AJ37" i="3"/>
  <c r="R37" i="3"/>
  <c r="AJ10" i="3"/>
  <c r="R10" i="3"/>
  <c r="L10" i="3"/>
  <c r="F10" i="3" l="1"/>
  <c r="H10" i="3" s="1"/>
  <c r="AO20" i="4" l="1"/>
  <c r="AI20" i="4"/>
  <c r="AC20" i="4"/>
  <c r="W20" i="4"/>
  <c r="Q20" i="4"/>
  <c r="K20" i="4"/>
  <c r="L7" i="3"/>
  <c r="L35" i="3"/>
  <c r="F35" i="3" s="1"/>
  <c r="H35" i="3" s="1"/>
  <c r="L36" i="3"/>
  <c r="F36" i="3" s="1"/>
  <c r="H36" i="3" s="1"/>
  <c r="L8" i="3"/>
  <c r="L9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7" i="3"/>
  <c r="F37" i="3" s="1"/>
  <c r="H37" i="3" s="1"/>
  <c r="L33" i="3"/>
  <c r="L34" i="3"/>
  <c r="L38" i="3"/>
  <c r="L39" i="3"/>
  <c r="L6" i="3"/>
  <c r="AO25" i="5"/>
  <c r="AI25" i="5"/>
  <c r="AC25" i="5"/>
  <c r="Q25" i="5"/>
  <c r="K25" i="5"/>
  <c r="AO9" i="2"/>
  <c r="AI9" i="2"/>
  <c r="AC9" i="2"/>
  <c r="W9" i="2"/>
  <c r="Q9" i="2"/>
  <c r="K9" i="2"/>
  <c r="K7" i="4"/>
  <c r="K8" i="4"/>
  <c r="K10" i="4"/>
  <c r="K11" i="4"/>
  <c r="K12" i="4"/>
  <c r="K13" i="4"/>
  <c r="K14" i="4"/>
  <c r="K15" i="4"/>
  <c r="K16" i="4"/>
  <c r="K18" i="4"/>
  <c r="K19" i="4"/>
  <c r="K22" i="4"/>
  <c r="K23" i="4"/>
  <c r="K24" i="4"/>
  <c r="K25" i="4"/>
  <c r="K26" i="4"/>
  <c r="K27" i="4"/>
  <c r="K6" i="4"/>
  <c r="AO12" i="2"/>
  <c r="AI12" i="2"/>
  <c r="AC12" i="2"/>
  <c r="W12" i="2"/>
  <c r="Q12" i="2"/>
  <c r="K12" i="2"/>
  <c r="AO14" i="2"/>
  <c r="AI14" i="2"/>
  <c r="AC14" i="2"/>
  <c r="W14" i="2"/>
  <c r="W13" i="2"/>
  <c r="Q14" i="2"/>
  <c r="K14" i="2"/>
  <c r="AO11" i="2"/>
  <c r="AI11" i="2"/>
  <c r="AC11" i="2"/>
  <c r="W11" i="2"/>
  <c r="Q11" i="2"/>
  <c r="K11" i="2"/>
  <c r="Q26" i="2"/>
  <c r="AO27" i="2"/>
  <c r="AI27" i="2"/>
  <c r="AC27" i="2"/>
  <c r="W27" i="2"/>
  <c r="Q27" i="2"/>
  <c r="K27" i="2"/>
  <c r="K7" i="2"/>
  <c r="K8" i="2"/>
  <c r="K10" i="2"/>
  <c r="K13" i="2"/>
  <c r="K15" i="2"/>
  <c r="K16" i="2"/>
  <c r="K17" i="2"/>
  <c r="K18" i="2"/>
  <c r="K19" i="2"/>
  <c r="K20" i="2"/>
  <c r="K21" i="2"/>
  <c r="K22" i="2"/>
  <c r="K23" i="2"/>
  <c r="K24" i="2"/>
  <c r="K25" i="2"/>
  <c r="K26" i="2"/>
  <c r="K28" i="2"/>
  <c r="K29" i="2"/>
  <c r="K30" i="2"/>
  <c r="K31" i="2"/>
  <c r="K32" i="2"/>
  <c r="K6" i="2"/>
  <c r="Q25" i="2"/>
  <c r="W25" i="2"/>
  <c r="AC25" i="2"/>
  <c r="AI25" i="2"/>
  <c r="AO25" i="2"/>
  <c r="Q22" i="2"/>
  <c r="W22" i="2"/>
  <c r="AC22" i="2"/>
  <c r="AI22" i="2"/>
  <c r="AO22" i="2"/>
  <c r="Q15" i="2"/>
  <c r="W15" i="2"/>
  <c r="AC15" i="2"/>
  <c r="AI15" i="2"/>
  <c r="AO15" i="2"/>
  <c r="E9" i="2" l="1"/>
  <c r="G9" i="2" s="1"/>
  <c r="E25" i="5"/>
  <c r="G25" i="5" s="1"/>
  <c r="E14" i="2"/>
  <c r="G14" i="2" s="1"/>
  <c r="E27" i="2"/>
  <c r="G27" i="2" s="1"/>
  <c r="E12" i="2"/>
  <c r="G12" i="2" s="1"/>
  <c r="E20" i="4"/>
  <c r="G20" i="4" s="1"/>
  <c r="E11" i="2"/>
  <c r="G11" i="2" s="1"/>
  <c r="E15" i="2"/>
  <c r="G15" i="2" s="1"/>
  <c r="E22" i="2"/>
  <c r="G22" i="2" s="1"/>
  <c r="E25" i="2"/>
  <c r="G25" i="2" s="1"/>
  <c r="AO12" i="5"/>
  <c r="AI12" i="5"/>
  <c r="AC12" i="5"/>
  <c r="W12" i="5"/>
  <c r="Q12" i="5"/>
  <c r="AI21" i="5"/>
  <c r="AO21" i="5"/>
  <c r="AC21" i="5"/>
  <c r="Q21" i="5"/>
  <c r="AI2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6" i="5"/>
  <c r="K27" i="5"/>
  <c r="K28" i="5"/>
  <c r="K29" i="5"/>
  <c r="K30" i="5"/>
  <c r="K6" i="5"/>
  <c r="E12" i="5" l="1"/>
  <c r="G12" i="5" s="1"/>
  <c r="E21" i="5"/>
  <c r="G21" i="5" s="1"/>
  <c r="AO30" i="5"/>
  <c r="AI30" i="5"/>
  <c r="AC30" i="5"/>
  <c r="W30" i="5"/>
  <c r="Q30" i="5"/>
  <c r="AO29" i="5"/>
  <c r="AI29" i="5"/>
  <c r="AC29" i="5"/>
  <c r="W29" i="5"/>
  <c r="Q29" i="5"/>
  <c r="AO28" i="5"/>
  <c r="AI28" i="5"/>
  <c r="AC28" i="5"/>
  <c r="W28" i="5"/>
  <c r="Q28" i="5"/>
  <c r="AO27" i="5"/>
  <c r="AI27" i="5"/>
  <c r="AC27" i="5"/>
  <c r="W27" i="5"/>
  <c r="Q27" i="5"/>
  <c r="AO26" i="5"/>
  <c r="AC26" i="5"/>
  <c r="W26" i="5"/>
  <c r="Q26" i="5"/>
  <c r="AO24" i="5"/>
  <c r="AI24" i="5"/>
  <c r="AC24" i="5"/>
  <c r="W24" i="5"/>
  <c r="Q24" i="5"/>
  <c r="AO23" i="5"/>
  <c r="AI23" i="5"/>
  <c r="AC23" i="5"/>
  <c r="W23" i="5"/>
  <c r="Q23" i="5"/>
  <c r="AO22" i="5"/>
  <c r="AI22" i="5"/>
  <c r="AC22" i="5"/>
  <c r="W22" i="5"/>
  <c r="Q22" i="5"/>
  <c r="AO20" i="5"/>
  <c r="AI20" i="5"/>
  <c r="AC20" i="5"/>
  <c r="W20" i="5"/>
  <c r="Q20" i="5"/>
  <c r="AO19" i="5"/>
  <c r="AI19" i="5"/>
  <c r="AC19" i="5"/>
  <c r="W19" i="5"/>
  <c r="Q19" i="5"/>
  <c r="AO18" i="5"/>
  <c r="AI18" i="5"/>
  <c r="AC18" i="5"/>
  <c r="W18" i="5"/>
  <c r="Q18" i="5"/>
  <c r="AO17" i="5"/>
  <c r="AI17" i="5"/>
  <c r="AC17" i="5"/>
  <c r="W17" i="5"/>
  <c r="Q17" i="5"/>
  <c r="AO16" i="5"/>
  <c r="AI16" i="5"/>
  <c r="AC16" i="5"/>
  <c r="W16" i="5"/>
  <c r="Q16" i="5"/>
  <c r="AO15" i="5"/>
  <c r="AI15" i="5"/>
  <c r="AC15" i="5"/>
  <c r="W15" i="5"/>
  <c r="Q15" i="5"/>
  <c r="AO14" i="5"/>
  <c r="AI14" i="5"/>
  <c r="AC14" i="5"/>
  <c r="W14" i="5"/>
  <c r="Q14" i="5"/>
  <c r="AO13" i="5"/>
  <c r="AI13" i="5"/>
  <c r="AC13" i="5"/>
  <c r="W13" i="5"/>
  <c r="Q13" i="5"/>
  <c r="AO11" i="5"/>
  <c r="AI11" i="5"/>
  <c r="AC11" i="5"/>
  <c r="W11" i="5"/>
  <c r="Q11" i="5"/>
  <c r="AO10" i="5"/>
  <c r="AI10" i="5"/>
  <c r="AC10" i="5"/>
  <c r="W10" i="5"/>
  <c r="Q10" i="5"/>
  <c r="AO9" i="5"/>
  <c r="AI9" i="5"/>
  <c r="AC9" i="5"/>
  <c r="W9" i="5"/>
  <c r="Q9" i="5"/>
  <c r="AO8" i="5"/>
  <c r="AI8" i="5"/>
  <c r="AC8" i="5"/>
  <c r="W8" i="5"/>
  <c r="Q8" i="5"/>
  <c r="AO7" i="5"/>
  <c r="AI7" i="5"/>
  <c r="AC7" i="5"/>
  <c r="W7" i="5"/>
  <c r="Q7" i="5"/>
  <c r="AO6" i="5"/>
  <c r="AI6" i="5"/>
  <c r="AC6" i="5"/>
  <c r="W6" i="5"/>
  <c r="Q6" i="5"/>
  <c r="AO27" i="4"/>
  <c r="AI27" i="4"/>
  <c r="AC27" i="4"/>
  <c r="W27" i="4"/>
  <c r="Q27" i="4"/>
  <c r="AO26" i="4"/>
  <c r="AI26" i="4"/>
  <c r="AC26" i="4"/>
  <c r="W26" i="4"/>
  <c r="Q26" i="4"/>
  <c r="AO25" i="4"/>
  <c r="AI25" i="4"/>
  <c r="AC25" i="4"/>
  <c r="W25" i="4"/>
  <c r="Q25" i="4"/>
  <c r="AO24" i="4"/>
  <c r="AI24" i="4"/>
  <c r="AC24" i="4"/>
  <c r="W24" i="4"/>
  <c r="Q24" i="4"/>
  <c r="AO23" i="4"/>
  <c r="AI23" i="4"/>
  <c r="AC23" i="4"/>
  <c r="W23" i="4"/>
  <c r="Q23" i="4"/>
  <c r="AO22" i="4"/>
  <c r="AI22" i="4"/>
  <c r="AC22" i="4"/>
  <c r="W22" i="4"/>
  <c r="Q22" i="4"/>
  <c r="AO21" i="4"/>
  <c r="AI21" i="4"/>
  <c r="AC21" i="4"/>
  <c r="W21" i="4"/>
  <c r="Q21" i="4"/>
  <c r="AO19" i="4"/>
  <c r="AI19" i="4"/>
  <c r="AC19" i="4"/>
  <c r="W19" i="4"/>
  <c r="Q19" i="4"/>
  <c r="AO18" i="4"/>
  <c r="AI18" i="4"/>
  <c r="AC18" i="4"/>
  <c r="W18" i="4"/>
  <c r="Q18" i="4"/>
  <c r="AO16" i="4"/>
  <c r="AI16" i="4"/>
  <c r="AC16" i="4"/>
  <c r="W16" i="4"/>
  <c r="Q16" i="4"/>
  <c r="AO15" i="4"/>
  <c r="AI15" i="4"/>
  <c r="AC15" i="4"/>
  <c r="W15" i="4"/>
  <c r="Q15" i="4"/>
  <c r="AO14" i="4"/>
  <c r="AI14" i="4"/>
  <c r="AC14" i="4"/>
  <c r="W14" i="4"/>
  <c r="Q14" i="4"/>
  <c r="AO13" i="4"/>
  <c r="AI13" i="4"/>
  <c r="AC13" i="4"/>
  <c r="W13" i="4"/>
  <c r="Q13" i="4"/>
  <c r="AO12" i="4"/>
  <c r="AI12" i="4"/>
  <c r="AC12" i="4"/>
  <c r="W12" i="4"/>
  <c r="Q12" i="4"/>
  <c r="AO11" i="4"/>
  <c r="AI11" i="4"/>
  <c r="AC11" i="4"/>
  <c r="W11" i="4"/>
  <c r="Q11" i="4"/>
  <c r="AO10" i="4"/>
  <c r="AI10" i="4"/>
  <c r="AC10" i="4"/>
  <c r="W10" i="4"/>
  <c r="Q10" i="4"/>
  <c r="AO8" i="4"/>
  <c r="AI8" i="4"/>
  <c r="AC8" i="4"/>
  <c r="W8" i="4"/>
  <c r="Q8" i="4"/>
  <c r="AO7" i="4"/>
  <c r="AI7" i="4"/>
  <c r="AC7" i="4"/>
  <c r="W7" i="4"/>
  <c r="Q7" i="4"/>
  <c r="AO6" i="4"/>
  <c r="AI6" i="4"/>
  <c r="AC6" i="4"/>
  <c r="W6" i="4"/>
  <c r="Q6" i="4"/>
  <c r="AP39" i="3"/>
  <c r="AJ39" i="3"/>
  <c r="X39" i="3"/>
  <c r="R39" i="3"/>
  <c r="AP38" i="3"/>
  <c r="AJ38" i="3"/>
  <c r="R38" i="3"/>
  <c r="AP34" i="3"/>
  <c r="AJ34" i="3"/>
  <c r="R34" i="3"/>
  <c r="AP33" i="3"/>
  <c r="AJ33" i="3"/>
  <c r="R33" i="3"/>
  <c r="AP32" i="3"/>
  <c r="AJ32" i="3"/>
  <c r="R32" i="3"/>
  <c r="AP31" i="3"/>
  <c r="R31" i="3"/>
  <c r="AP30" i="3"/>
  <c r="AJ30" i="3"/>
  <c r="R30" i="3"/>
  <c r="AP29" i="3"/>
  <c r="AJ29" i="3"/>
  <c r="R29" i="3"/>
  <c r="AP28" i="3"/>
  <c r="AJ28" i="3"/>
  <c r="R28" i="3"/>
  <c r="AP27" i="3"/>
  <c r="AJ27" i="3"/>
  <c r="R27" i="3"/>
  <c r="AP26" i="3"/>
  <c r="AJ26" i="3"/>
  <c r="R26" i="3"/>
  <c r="AP25" i="3"/>
  <c r="AJ25" i="3"/>
  <c r="R25" i="3"/>
  <c r="AP24" i="3"/>
  <c r="AJ24" i="3"/>
  <c r="R24" i="3"/>
  <c r="AP23" i="3"/>
  <c r="AJ23" i="3"/>
  <c r="R23" i="3"/>
  <c r="AP22" i="3"/>
  <c r="AJ22" i="3"/>
  <c r="R22" i="3"/>
  <c r="AP21" i="3"/>
  <c r="AJ21" i="3"/>
  <c r="R21" i="3"/>
  <c r="AP20" i="3"/>
  <c r="AJ20" i="3"/>
  <c r="R20" i="3"/>
  <c r="AP19" i="3"/>
  <c r="AJ19" i="3"/>
  <c r="R19" i="3"/>
  <c r="AP18" i="3"/>
  <c r="AJ18" i="3"/>
  <c r="R18" i="3"/>
  <c r="AP17" i="3"/>
  <c r="AJ17" i="3"/>
  <c r="R17" i="3"/>
  <c r="AP16" i="3"/>
  <c r="AJ16" i="3"/>
  <c r="R16" i="3"/>
  <c r="AP15" i="3"/>
  <c r="AJ15" i="3"/>
  <c r="R15" i="3"/>
  <c r="AP14" i="3"/>
  <c r="AJ14" i="3"/>
  <c r="R14" i="3"/>
  <c r="AP13" i="3"/>
  <c r="AJ13" i="3"/>
  <c r="R13" i="3"/>
  <c r="AP12" i="3"/>
  <c r="AJ12" i="3"/>
  <c r="R12" i="3"/>
  <c r="AP11" i="3"/>
  <c r="AJ11" i="3"/>
  <c r="R11" i="3"/>
  <c r="AP9" i="3"/>
  <c r="AJ9" i="3"/>
  <c r="R9" i="3"/>
  <c r="AP8" i="3"/>
  <c r="AJ8" i="3"/>
  <c r="R8" i="3"/>
  <c r="AP7" i="3"/>
  <c r="AJ7" i="3"/>
  <c r="AD7" i="3"/>
  <c r="X7" i="3"/>
  <c r="R7" i="3"/>
  <c r="AP6" i="3"/>
  <c r="AJ6" i="3"/>
  <c r="AD6" i="3"/>
  <c r="X6" i="3"/>
  <c r="R6" i="3"/>
  <c r="AO32" i="2"/>
  <c r="AI32" i="2"/>
  <c r="AC32" i="2"/>
  <c r="W32" i="2"/>
  <c r="Q32" i="2"/>
  <c r="AO31" i="2"/>
  <c r="AI31" i="2"/>
  <c r="AC31" i="2"/>
  <c r="W31" i="2"/>
  <c r="Q31" i="2"/>
  <c r="AO30" i="2"/>
  <c r="AI30" i="2"/>
  <c r="AC30" i="2"/>
  <c r="W30" i="2"/>
  <c r="Q30" i="2"/>
  <c r="AO29" i="2"/>
  <c r="AI29" i="2"/>
  <c r="AC29" i="2"/>
  <c r="W29" i="2"/>
  <c r="Q29" i="2"/>
  <c r="AO28" i="2"/>
  <c r="AI28" i="2"/>
  <c r="AC28" i="2"/>
  <c r="W28" i="2"/>
  <c r="Q28" i="2"/>
  <c r="AO26" i="2"/>
  <c r="AI26" i="2"/>
  <c r="AC26" i="2"/>
  <c r="W26" i="2"/>
  <c r="AO24" i="2"/>
  <c r="AI24" i="2"/>
  <c r="AC24" i="2"/>
  <c r="W24" i="2"/>
  <c r="Q24" i="2"/>
  <c r="AO23" i="2"/>
  <c r="AI23" i="2"/>
  <c r="AC23" i="2"/>
  <c r="W23" i="2"/>
  <c r="Q23" i="2"/>
  <c r="AO21" i="2"/>
  <c r="AI21" i="2"/>
  <c r="AC21" i="2"/>
  <c r="W21" i="2"/>
  <c r="Q21" i="2"/>
  <c r="AO20" i="2"/>
  <c r="AI20" i="2"/>
  <c r="AC20" i="2"/>
  <c r="Q20" i="2"/>
  <c r="AO19" i="2"/>
  <c r="AI19" i="2"/>
  <c r="AC19" i="2"/>
  <c r="W19" i="2"/>
  <c r="Q19" i="2"/>
  <c r="AO18" i="2"/>
  <c r="AI18" i="2"/>
  <c r="AC18" i="2"/>
  <c r="W18" i="2"/>
  <c r="Q18" i="2"/>
  <c r="AO17" i="2"/>
  <c r="AI17" i="2"/>
  <c r="AC17" i="2"/>
  <c r="W17" i="2"/>
  <c r="Q17" i="2"/>
  <c r="AO16" i="2"/>
  <c r="AI16" i="2"/>
  <c r="AC16" i="2"/>
  <c r="W16" i="2"/>
  <c r="Q16" i="2"/>
  <c r="AO13" i="2"/>
  <c r="AI13" i="2"/>
  <c r="AC13" i="2"/>
  <c r="Q13" i="2"/>
  <c r="AO10" i="2"/>
  <c r="AI10" i="2"/>
  <c r="AC10" i="2"/>
  <c r="W10" i="2"/>
  <c r="Q10" i="2"/>
  <c r="AO8" i="2"/>
  <c r="AI8" i="2"/>
  <c r="AC8" i="2"/>
  <c r="W8" i="2"/>
  <c r="Q8" i="2"/>
  <c r="AO7" i="2"/>
  <c r="AI7" i="2"/>
  <c r="AC7" i="2"/>
  <c r="W7" i="2"/>
  <c r="Q7" i="2"/>
  <c r="AO6" i="2"/>
  <c r="AI6" i="2"/>
  <c r="AC6" i="2"/>
  <c r="W6" i="2"/>
  <c r="Q6" i="2"/>
  <c r="E23" i="5" l="1"/>
  <c r="E13" i="5"/>
  <c r="G13" i="5" s="1"/>
  <c r="E26" i="5"/>
  <c r="G26" i="5" s="1"/>
  <c r="E9" i="5"/>
  <c r="G9" i="5" s="1"/>
  <c r="E19" i="4"/>
  <c r="G19" i="4" s="1"/>
  <c r="E6" i="5"/>
  <c r="G6" i="5" s="1"/>
  <c r="E19" i="5"/>
  <c r="G19" i="5" s="1"/>
  <c r="E23" i="4"/>
  <c r="G23" i="4" s="1"/>
  <c r="E7" i="5"/>
  <c r="G7" i="5" s="1"/>
  <c r="E20" i="5"/>
  <c r="G20" i="5" s="1"/>
  <c r="E18" i="5"/>
  <c r="G18" i="5" s="1"/>
  <c r="F32" i="3"/>
  <c r="H32" i="3" s="1"/>
  <c r="H34" i="3"/>
  <c r="E15" i="4"/>
  <c r="G15" i="4" s="1"/>
  <c r="E6" i="4"/>
  <c r="G6" i="4" s="1"/>
  <c r="E11" i="4"/>
  <c r="G11" i="4" s="1"/>
  <c r="E24" i="4"/>
  <c r="G24" i="4" s="1"/>
  <c r="E11" i="5"/>
  <c r="G11" i="5" s="1"/>
  <c r="E14" i="5"/>
  <c r="G14" i="5" s="1"/>
  <c r="F22" i="3"/>
  <c r="H22" i="3" s="1"/>
  <c r="F9" i="3"/>
  <c r="H9" i="3" s="1"/>
  <c r="F14" i="3"/>
  <c r="H14" i="3" s="1"/>
  <c r="F18" i="3"/>
  <c r="H18" i="3" s="1"/>
  <c r="F26" i="3"/>
  <c r="H26" i="3" s="1"/>
  <c r="F6" i="3"/>
  <c r="H6" i="3" s="1"/>
  <c r="E10" i="2"/>
  <c r="G10" i="2" s="1"/>
  <c r="E16" i="2"/>
  <c r="G16" i="2" s="1"/>
  <c r="E20" i="2"/>
  <c r="G20" i="2" s="1"/>
  <c r="E23" i="2"/>
  <c r="G23" i="2" s="1"/>
  <c r="F8" i="3"/>
  <c r="H8" i="3" s="1"/>
  <c r="F13" i="3"/>
  <c r="H13" i="3" s="1"/>
  <c r="F17" i="3"/>
  <c r="H17" i="3" s="1"/>
  <c r="F21" i="3"/>
  <c r="H21" i="3" s="1"/>
  <c r="F25" i="3"/>
  <c r="H25" i="3" s="1"/>
  <c r="F29" i="3"/>
  <c r="H29" i="3" s="1"/>
  <c r="F33" i="3"/>
  <c r="H33" i="3" s="1"/>
  <c r="E25" i="4"/>
  <c r="G25" i="4" s="1"/>
  <c r="E15" i="5"/>
  <c r="G15" i="5" s="1"/>
  <c r="E16" i="5"/>
  <c r="G16" i="5" s="1"/>
  <c r="E22" i="5"/>
  <c r="G22" i="5" s="1"/>
  <c r="E24" i="5"/>
  <c r="G24" i="5" s="1"/>
  <c r="E29" i="5"/>
  <c r="G29" i="5" s="1"/>
  <c r="F11" i="3"/>
  <c r="H11" i="3" s="1"/>
  <c r="F15" i="3"/>
  <c r="H15" i="3" s="1"/>
  <c r="F19" i="3"/>
  <c r="F23" i="3"/>
  <c r="H23" i="3" s="1"/>
  <c r="F27" i="3"/>
  <c r="F30" i="3"/>
  <c r="H30" i="3" s="1"/>
  <c r="F31" i="3"/>
  <c r="E10" i="5"/>
  <c r="G10" i="5" s="1"/>
  <c r="E17" i="5"/>
  <c r="E27" i="5"/>
  <c r="G27" i="5" s="1"/>
  <c r="E29" i="2"/>
  <c r="G29" i="2" s="1"/>
  <c r="F7" i="3"/>
  <c r="F12" i="3"/>
  <c r="F16" i="3"/>
  <c r="H16" i="3" s="1"/>
  <c r="F20" i="3"/>
  <c r="H20" i="3" s="1"/>
  <c r="F24" i="3"/>
  <c r="H24" i="3" s="1"/>
  <c r="F28" i="3"/>
  <c r="H28" i="3" s="1"/>
  <c r="F38" i="3"/>
  <c r="F39" i="3"/>
  <c r="E26" i="4"/>
  <c r="G26" i="4" s="1"/>
  <c r="E27" i="4"/>
  <c r="G27" i="4" s="1"/>
  <c r="E8" i="5"/>
  <c r="G8" i="5" s="1"/>
  <c r="E30" i="5"/>
  <c r="G30" i="5" s="1"/>
  <c r="E12" i="4"/>
  <c r="G12" i="4" s="1"/>
  <c r="E28" i="5"/>
  <c r="G28" i="5" s="1"/>
  <c r="E8" i="2"/>
  <c r="G8" i="2" s="1"/>
  <c r="E17" i="2"/>
  <c r="G17" i="2" s="1"/>
  <c r="E21" i="2"/>
  <c r="G21" i="2" s="1"/>
  <c r="E30" i="2"/>
  <c r="G30" i="2" s="1"/>
  <c r="E7" i="2"/>
  <c r="G7" i="2" s="1"/>
  <c r="E18" i="2"/>
  <c r="G18" i="2" s="1"/>
  <c r="E26" i="2"/>
  <c r="G26" i="2" s="1"/>
  <c r="E31" i="2"/>
  <c r="G31" i="2" s="1"/>
  <c r="E6" i="2"/>
  <c r="G6" i="2" s="1"/>
  <c r="E13" i="2"/>
  <c r="G13" i="2" s="1"/>
  <c r="E19" i="2"/>
  <c r="G19" i="2" s="1"/>
  <c r="E24" i="2"/>
  <c r="G24" i="2" s="1"/>
  <c r="E28" i="2"/>
  <c r="G28" i="2" s="1"/>
  <c r="E32" i="2"/>
  <c r="G32" i="2" s="1"/>
  <c r="E7" i="4"/>
  <c r="G7" i="4" s="1"/>
  <c r="E18" i="4"/>
  <c r="G18" i="4" s="1"/>
  <c r="E16" i="4"/>
  <c r="G16" i="4" s="1"/>
  <c r="E14" i="4"/>
  <c r="G14" i="4" s="1"/>
  <c r="E10" i="4"/>
  <c r="G10" i="4" s="1"/>
  <c r="E22" i="4"/>
  <c r="G22" i="4" s="1"/>
  <c r="E21" i="4"/>
  <c r="G21" i="4" s="1"/>
  <c r="E13" i="4"/>
  <c r="G13" i="4" s="1"/>
  <c r="E8" i="4"/>
  <c r="G8" i="4" s="1"/>
</calcChain>
</file>

<file path=xl/sharedStrings.xml><?xml version="1.0" encoding="utf-8"?>
<sst xmlns="http://schemas.openxmlformats.org/spreadsheetml/2006/main" count="281" uniqueCount="113">
  <si>
    <t>codigo</t>
  </si>
  <si>
    <t>nombre</t>
  </si>
  <si>
    <t>def 60</t>
  </si>
  <si>
    <t>total</t>
  </si>
  <si>
    <t>FULANITO TAL CUAL</t>
  </si>
  <si>
    <t>T1</t>
  </si>
  <si>
    <t>T2</t>
  </si>
  <si>
    <t>T3</t>
  </si>
  <si>
    <t>T4</t>
  </si>
  <si>
    <t>T5</t>
  </si>
  <si>
    <t>DEF</t>
  </si>
  <si>
    <t>MAPAS CONCEPTUALES</t>
  </si>
  <si>
    <t>RESUMEN DE VIDEOS</t>
  </si>
  <si>
    <t>CONTROL TUTORIAL</t>
  </si>
  <si>
    <t>TRABAJO TUTORIAL EN CLASE</t>
  </si>
  <si>
    <t>PRACTICAS DE LABORATORIO</t>
  </si>
  <si>
    <t>ENSAYOS DE PROFUNDIZACION</t>
  </si>
  <si>
    <t>ANZOLA MAHECHA AZULITH</t>
  </si>
  <si>
    <t>ARIZA OVALLE YENY PAOLA</t>
  </si>
  <si>
    <t>BAUTISTA MARTINEZ ANGELA VICTORIA</t>
  </si>
  <si>
    <t>BEJARANO ALVARADO DIANA MARCELA</t>
  </si>
  <si>
    <t>BERRIOS VELOSA DINEIDA</t>
  </si>
  <si>
    <t>CHACON MORA SINDY MILENA</t>
  </si>
  <si>
    <t>CRUZ CAIPA LEIDY ANDREA</t>
  </si>
  <si>
    <t>GALVIS TORRES OSCAR LEOPOLDO</t>
  </si>
  <si>
    <t>GOMEZ BELLO YEYMI MABEL</t>
  </si>
  <si>
    <t>LOPEZ RODRIGUEZ JAIRO</t>
  </si>
  <si>
    <t>LOZANO TUNJANO LUZ DEISY</t>
  </si>
  <si>
    <t>MARTINEZ PUENTES YULI TATIANA</t>
  </si>
  <si>
    <t>MASMELA PACHON JENNY PAOLA</t>
  </si>
  <si>
    <t>NOMEZQUE JOYA MARIA DEL PILAR</t>
  </si>
  <si>
    <t>ORTEGA BENAVIDES ENITH YISELI</t>
  </si>
  <si>
    <t>PARRADO HERNANDÉZ MARIA INELDA</t>
  </si>
  <si>
    <t>PERDOMO MORALES NINI JOHANNA</t>
  </si>
  <si>
    <t>PINILLLA PUENTES PAOLA MAYERLI</t>
  </si>
  <si>
    <t>ROMERO MARIN MARIA NELA</t>
  </si>
  <si>
    <t>SUAREZ TAMARA ALIX ADRIANA</t>
  </si>
  <si>
    <t>VARON AGUIRRE DIANA SOFIA</t>
  </si>
  <si>
    <t>EJERCICIOS EXTRA-TUTORIAL DE CLASE</t>
  </si>
  <si>
    <t>CASTRILLON GARCIA NORELY</t>
  </si>
  <si>
    <t>MURILLO VEGA BLANCA MATILDE</t>
  </si>
  <si>
    <t>ALVAREZ CHAVES OSIRIS ROCIO</t>
  </si>
  <si>
    <t>AMADO GUZMAN VIVIANA ALICIA</t>
  </si>
  <si>
    <t>AVILA LOZANO ANA MARIA</t>
  </si>
  <si>
    <t>BALSERO ANZOLA BRYAN ALFONSO</t>
  </si>
  <si>
    <t>BARRERO SIERRA WILLIAM HERNAN</t>
  </si>
  <si>
    <t>BARRETO DIAZ ASTRID</t>
  </si>
  <si>
    <t>BOHORQUEZ MEJIA LUCELIS</t>
  </si>
  <si>
    <t>BOHORQUEZ PERILLA NIDIA AMPARO</t>
  </si>
  <si>
    <t>CASTILLO LOPEZ ZULY ELIBETH</t>
  </si>
  <si>
    <t>ESPITIA ZARATE ADRIANA</t>
  </si>
  <si>
    <t>FRANCO RODRIGUEZ KAREN YURANY</t>
  </si>
  <si>
    <t>JARA CONTRERAS LIDYS ROCIO</t>
  </si>
  <si>
    <t>ÑUNGO SANCHEZ JAIR</t>
  </si>
  <si>
    <t>RENGIFO IBARGUEN SANDRA MILENA</t>
  </si>
  <si>
    <t>RODRIGUEZ SANCHEZ ASTRID CONSTANZA</t>
  </si>
  <si>
    <t>ROJAS BERMUDEZ ALEXIS</t>
  </si>
  <si>
    <t>ROSERO JIMENEZ MARIA CRISTINA</t>
  </si>
  <si>
    <t>SESQUILE RUBIO LUZ MERY</t>
  </si>
  <si>
    <t>ALVAREZ GOMEZ SONIA DEISY</t>
  </si>
  <si>
    <t>BECERRA AVILA MARIA DEL PILAR</t>
  </si>
  <si>
    <t>CASTRO SARMIENTO CAROLINA</t>
  </si>
  <si>
    <t>HERNANDEZ COLLAZOS LEDY STEFANY</t>
  </si>
  <si>
    <t>LARA VERA SANDRA MILENA</t>
  </si>
  <si>
    <t>LOZANO LEGUIZAMON SANDRA CECILIA</t>
  </si>
  <si>
    <t>MATEUS CHILATRA MARIA ROMELIA</t>
  </si>
  <si>
    <t>MORENO ENSIZO MARTHA</t>
  </si>
  <si>
    <t>MUETE MORENO JANNETH EMILSE</t>
  </si>
  <si>
    <t>PASSOS RODRIGUEZ YEIMMY JOHANNA</t>
  </si>
  <si>
    <t>QUIROGA ARIAS DIANA MARCELA</t>
  </si>
  <si>
    <t>RODRIGUEZ LEGUIZAMON VICTOR MAURICIO</t>
  </si>
  <si>
    <t>ROJAS TORRES LEIDY LORENA</t>
  </si>
  <si>
    <t>VIZCAINO DUARTE YEIMY LORENA</t>
  </si>
  <si>
    <t>ROMERO FIGEROA CAROLINA</t>
  </si>
  <si>
    <t>LOPEZ  AIDA MARCELA</t>
  </si>
  <si>
    <t>TORRES EDWIN FERNEY</t>
  </si>
  <si>
    <t>DIAZ OTALORA DAVI LEANDRO</t>
  </si>
  <si>
    <t>IBAÑEZ ORDUY EDWIN ANTONIO</t>
  </si>
  <si>
    <t>GARZON ANA MARIA</t>
  </si>
  <si>
    <t>CASTILLO CARLOS IVAN</t>
  </si>
  <si>
    <t>ALAPE VANEGAS YONNATAN</t>
  </si>
  <si>
    <t>ARENAS BECERRA ANGIE PATRICIA</t>
  </si>
  <si>
    <t>BARON SANCHEZ SHIRLEY MARITZA</t>
  </si>
  <si>
    <t>BOHORQUEZ CHACON LIZETH NORELLY</t>
  </si>
  <si>
    <t>CAMPO ACOSTA JHON EDWARD</t>
  </si>
  <si>
    <t>CRUZ MORALES MARIA ESPERANZA</t>
  </si>
  <si>
    <t>GUERRERO BONILLA MAIRA ALEJANDRA</t>
  </si>
  <si>
    <t>HORMAZA FERNANDEZ MARTHA JEANET</t>
  </si>
  <si>
    <t>JIMENEZ HERNANDEZ LADY MAYERLI</t>
  </si>
  <si>
    <t>LEON RODRIGUEZ MAGDA ISABEL</t>
  </si>
  <si>
    <t>LOZANO FLORÉZ YENY PAOLA</t>
  </si>
  <si>
    <t>MOLINA VARGAS LILIANA MARCELA</t>
  </si>
  <si>
    <t>MORENO DIAZ DIANA MILENA</t>
  </si>
  <si>
    <t>PARRA BECERRA IVAN DARIO</t>
  </si>
  <si>
    <t>PARRA BECERRA OSCAR JAVIER</t>
  </si>
  <si>
    <t>PATARROYO CASTILLO ANDERSON FABIAN</t>
  </si>
  <si>
    <t>PERDOMO RODRIGUEZ MARTHA LUCIA</t>
  </si>
  <si>
    <t>PRIETO LINARES YEIMY PAOLA</t>
  </si>
  <si>
    <t>RIAÑO BLANCO YOLANDA ROCIO</t>
  </si>
  <si>
    <t>RIVERA ARENAS YULY MARIA</t>
  </si>
  <si>
    <t>RODRIGUEZ ABRIL IVETT KARINA</t>
  </si>
  <si>
    <t>ROPERO MORENO ELIANA MARCELA</t>
  </si>
  <si>
    <t>SANABRIA HERRERA LAURA YAZMIN</t>
  </si>
  <si>
    <t>SANCHEZ ALZATE JHONATAN ALEXANDER</t>
  </si>
  <si>
    <t>TAUTIVA VIGOYA MARILYN GISSELLA</t>
  </si>
  <si>
    <t>VARELA MONROY ERCY FABIOLA</t>
  </si>
  <si>
    <t>VELASQUEZ VERGARA JENNY PAOLA</t>
  </si>
  <si>
    <t>TRUJILLO ROJAS JENNY PAOLA</t>
  </si>
  <si>
    <t>ARAUJO MIRANDA MARIBEL</t>
  </si>
  <si>
    <t>ARAUJO MIRANDA NILA</t>
  </si>
  <si>
    <t>Def</t>
  </si>
  <si>
    <t>R</t>
  </si>
  <si>
    <t>BECERRA URREGO MIGUEL 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</si>
</sst>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/>
    <xf numFmtId="0" fontId="0" fillId="2" borderId="9" xfId="0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0" fillId="2" borderId="14" xfId="0" applyFill="1" applyBorder="1"/>
    <xf numFmtId="0" fontId="0" fillId="2" borderId="2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3" borderId="1" xfId="0" applyFill="1" applyBorder="1"/>
    <xf numFmtId="0" fontId="1" fillId="3" borderId="4" xfId="0" applyFont="1" applyFill="1" applyBorder="1"/>
    <xf numFmtId="0" fontId="0" fillId="3" borderId="12" xfId="0" applyFill="1" applyBorder="1"/>
    <xf numFmtId="0" fontId="0" fillId="3" borderId="14" xfId="0" applyFill="1" applyBorder="1"/>
    <xf numFmtId="0" fontId="0" fillId="3" borderId="2" xfId="0" applyFill="1" applyBorder="1"/>
    <xf numFmtId="0" fontId="0" fillId="3" borderId="14" xfId="0" applyFill="1" applyBorder="1" applyAlignment="1">
      <alignment horizontal="center"/>
    </xf>
    <xf numFmtId="0" fontId="0" fillId="3" borderId="4" xfId="0" applyFill="1" applyBorder="1"/>
    <xf numFmtId="0" fontId="0" fillId="3" borderId="0" xfId="0" applyFill="1"/>
    <xf numFmtId="0" fontId="2" fillId="2" borderId="1" xfId="0" applyFont="1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0" fontId="0" fillId="2" borderId="19" xfId="0" applyFill="1" applyBorder="1"/>
    <xf numFmtId="0" fontId="0" fillId="2" borderId="3" xfId="0" applyFill="1" applyBorder="1"/>
    <xf numFmtId="0" fontId="0" fillId="2" borderId="20" xfId="0" applyFill="1" applyBorder="1"/>
    <xf numFmtId="0" fontId="0" fillId="5" borderId="1" xfId="0" applyFill="1" applyBorder="1"/>
    <xf numFmtId="0" fontId="1" fillId="5" borderId="1" xfId="0" applyFont="1" applyFill="1" applyBorder="1"/>
    <xf numFmtId="0" fontId="1" fillId="5" borderId="4" xfId="0" applyFont="1" applyFill="1" applyBorder="1"/>
    <xf numFmtId="0" fontId="0" fillId="5" borderId="12" xfId="0" applyFill="1" applyBorder="1"/>
    <xf numFmtId="0" fontId="0" fillId="5" borderId="9" xfId="0" applyFill="1" applyBorder="1"/>
    <xf numFmtId="0" fontId="0" fillId="5" borderId="2" xfId="0" applyFill="1" applyBorder="1"/>
    <xf numFmtId="0" fontId="0" fillId="5" borderId="14" xfId="0" applyFill="1" applyBorder="1" applyAlignment="1">
      <alignment horizontal="center"/>
    </xf>
    <xf numFmtId="0" fontId="0" fillId="5" borderId="21" xfId="0" applyFill="1" applyBorder="1"/>
    <xf numFmtId="0" fontId="0" fillId="5" borderId="4" xfId="0" applyFill="1" applyBorder="1"/>
    <xf numFmtId="0" fontId="0" fillId="5" borderId="0" xfId="0" applyFill="1"/>
    <xf numFmtId="0" fontId="0" fillId="5" borderId="15" xfId="0" applyFill="1" applyBorder="1"/>
    <xf numFmtId="0" fontId="0" fillId="2" borderId="23" xfId="0" applyFill="1" applyBorder="1"/>
    <xf numFmtId="0" fontId="0" fillId="2" borderId="24" xfId="0" applyFill="1" applyBorder="1"/>
    <xf numFmtId="0" fontId="1" fillId="2" borderId="23" xfId="0" applyFont="1" applyFill="1" applyBorder="1"/>
    <xf numFmtId="0" fontId="0" fillId="3" borderId="9" xfId="0" applyFill="1" applyBorder="1"/>
    <xf numFmtId="0" fontId="0" fillId="2" borderId="22" xfId="0" applyFill="1" applyBorder="1"/>
    <xf numFmtId="0" fontId="5" fillId="2" borderId="0" xfId="0" applyFont="1" applyFill="1"/>
    <xf numFmtId="164" fontId="0" fillId="2" borderId="9" xfId="0" applyNumberFormat="1" applyFill="1" applyBorder="1"/>
    <xf numFmtId="164" fontId="4" fillId="2" borderId="9" xfId="0" applyNumberFormat="1" applyFont="1" applyFill="1" applyBorder="1"/>
    <xf numFmtId="0" fontId="2" fillId="3" borderId="1" xfId="0" applyFont="1" applyFill="1" applyBorder="1"/>
    <xf numFmtId="0" fontId="0" fillId="3" borderId="21" xfId="0" applyFill="1" applyBorder="1"/>
    <xf numFmtId="164" fontId="0" fillId="2" borderId="18" xfId="0" applyNumberFormat="1" applyFill="1" applyBorder="1"/>
    <xf numFmtId="0" fontId="2" fillId="0" borderId="0" xfId="0" applyFont="1"/>
    <xf numFmtId="0" fontId="4" fillId="2" borderId="1" xfId="0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0" fontId="2" fillId="2" borderId="4" xfId="0" applyFont="1" applyFill="1" applyBorder="1"/>
    <xf numFmtId="0" fontId="2" fillId="2" borderId="23" xfId="0" applyFont="1" applyFill="1" applyBorder="1"/>
    <xf numFmtId="0" fontId="4" fillId="2" borderId="12" xfId="0" applyFont="1" applyFill="1" applyBorder="1"/>
    <xf numFmtId="0" fontId="4" fillId="2" borderId="14" xfId="0" applyFont="1" applyFill="1" applyBorder="1"/>
    <xf numFmtId="0" fontId="4" fillId="2" borderId="19" xfId="0" applyFont="1" applyFill="1" applyBorder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O32"/>
  <sheetViews>
    <sheetView topLeftCell="A5" zoomScale="70" zoomScaleNormal="70" workbookViewId="0">
      <selection activeCell="D32" sqref="D32"/>
    </sheetView>
  </sheetViews>
  <sheetFormatPr defaultColWidth="11.42578125" defaultRowHeight="15" x14ac:dyDescent="0.25"/>
  <cols>
    <col min="1" max="2" width="5" style="1" customWidth="1"/>
    <col min="3" max="3" width="16" style="1" customWidth="1"/>
    <col min="4" max="4" width="43.42578125" style="1" customWidth="1"/>
    <col min="5" max="6" width="4.7109375" style="1" customWidth="1"/>
    <col min="7" max="7" width="5.28515625" style="1" customWidth="1"/>
    <col min="8" max="41" width="4.7109375" style="1" customWidth="1"/>
    <col min="42" max="16384" width="11.42578125" style="1"/>
  </cols>
  <sheetData>
    <row r="3" spans="2:41" ht="15.75" thickBot="1" x14ac:dyDescent="0.3"/>
    <row r="4" spans="2:41" ht="15.75" thickTop="1" x14ac:dyDescent="0.25">
      <c r="C4" s="2" t="s">
        <v>0</v>
      </c>
      <c r="D4" s="3" t="s">
        <v>1</v>
      </c>
      <c r="E4" s="4" t="s">
        <v>2</v>
      </c>
      <c r="F4" s="5">
        <v>40</v>
      </c>
      <c r="G4" s="34" t="s">
        <v>3</v>
      </c>
      <c r="I4" s="2"/>
      <c r="J4" s="7" t="s">
        <v>16</v>
      </c>
      <c r="K4" s="8"/>
      <c r="L4" s="9"/>
      <c r="M4" s="2" t="s">
        <v>11</v>
      </c>
      <c r="N4" s="2"/>
      <c r="O4" s="2"/>
      <c r="P4" s="3"/>
      <c r="Q4" s="8"/>
      <c r="R4" s="9"/>
      <c r="S4" s="2" t="s">
        <v>13</v>
      </c>
      <c r="T4" s="2"/>
      <c r="U4" s="2"/>
      <c r="V4" s="3"/>
      <c r="W4" s="8"/>
      <c r="X4" s="9"/>
      <c r="Y4" s="2" t="s">
        <v>14</v>
      </c>
      <c r="Z4" s="2"/>
      <c r="AA4" s="2"/>
      <c r="AB4" s="3"/>
      <c r="AC4" s="8"/>
      <c r="AD4" s="9"/>
      <c r="AE4" s="2" t="s">
        <v>12</v>
      </c>
      <c r="AF4" s="2"/>
      <c r="AG4" s="2"/>
      <c r="AH4" s="3"/>
      <c r="AI4" s="8"/>
      <c r="AJ4" s="9"/>
      <c r="AK4" s="2" t="s">
        <v>15</v>
      </c>
      <c r="AL4" s="2"/>
      <c r="AM4" s="2"/>
      <c r="AN4" s="3"/>
      <c r="AO4" s="8"/>
    </row>
    <row r="5" spans="2:41" ht="15.75" thickBot="1" x14ac:dyDescent="0.3">
      <c r="C5" s="2"/>
      <c r="D5" s="3"/>
      <c r="E5" s="10"/>
      <c r="F5" s="11"/>
      <c r="G5" s="35" t="s">
        <v>110</v>
      </c>
      <c r="H5" s="13" t="s">
        <v>5</v>
      </c>
      <c r="I5" s="7" t="s">
        <v>6</v>
      </c>
      <c r="J5" s="7" t="s">
        <v>7</v>
      </c>
      <c r="K5" s="15" t="s">
        <v>10</v>
      </c>
      <c r="L5" s="13" t="s">
        <v>5</v>
      </c>
      <c r="M5" s="7" t="s">
        <v>6</v>
      </c>
      <c r="N5" s="7" t="s">
        <v>7</v>
      </c>
      <c r="O5" s="7" t="s">
        <v>8</v>
      </c>
      <c r="P5" s="14" t="s">
        <v>9</v>
      </c>
      <c r="Q5" s="15" t="s">
        <v>10</v>
      </c>
      <c r="R5" s="13" t="s">
        <v>5</v>
      </c>
      <c r="S5" s="7" t="s">
        <v>6</v>
      </c>
      <c r="T5" s="7" t="s">
        <v>7</v>
      </c>
      <c r="U5" s="7" t="s">
        <v>8</v>
      </c>
      <c r="V5" s="14" t="s">
        <v>9</v>
      </c>
      <c r="W5" s="15" t="s">
        <v>10</v>
      </c>
      <c r="X5" s="13" t="s">
        <v>5</v>
      </c>
      <c r="Y5" s="7" t="s">
        <v>6</v>
      </c>
      <c r="Z5" s="7" t="s">
        <v>7</v>
      </c>
      <c r="AA5" s="7" t="s">
        <v>8</v>
      </c>
      <c r="AB5" s="14" t="s">
        <v>9</v>
      </c>
      <c r="AC5" s="15" t="s">
        <v>10</v>
      </c>
      <c r="AD5" s="13" t="s">
        <v>5</v>
      </c>
      <c r="AE5" s="7" t="s">
        <v>6</v>
      </c>
      <c r="AF5" s="7" t="s">
        <v>7</v>
      </c>
      <c r="AG5" s="7" t="s">
        <v>8</v>
      </c>
      <c r="AH5" s="14" t="s">
        <v>9</v>
      </c>
      <c r="AI5" s="15" t="s">
        <v>10</v>
      </c>
      <c r="AJ5" s="13" t="s">
        <v>5</v>
      </c>
      <c r="AK5" s="7" t="s">
        <v>6</v>
      </c>
      <c r="AL5" s="7" t="s">
        <v>7</v>
      </c>
      <c r="AM5" s="7" t="s">
        <v>8</v>
      </c>
      <c r="AN5" s="14" t="s">
        <v>9</v>
      </c>
      <c r="AO5" s="15" t="s">
        <v>10</v>
      </c>
    </row>
    <row r="6" spans="2:41" ht="16.5" thickTop="1" thickBot="1" x14ac:dyDescent="0.3">
      <c r="B6" s="1">
        <v>0</v>
      </c>
      <c r="C6" s="2"/>
      <c r="D6" s="3" t="s">
        <v>4</v>
      </c>
      <c r="E6" s="16">
        <f>(K6*0.15+Q6*0.1+W6*0.1+AC6*0.1+AI6*0.05+AO6*0.2)</f>
        <v>3.5</v>
      </c>
      <c r="F6" s="8">
        <v>80</v>
      </c>
      <c r="G6" s="36">
        <f>(E6*20+F6/2)/20</f>
        <v>5.5</v>
      </c>
      <c r="H6" s="13">
        <v>5</v>
      </c>
      <c r="I6" s="7">
        <v>5</v>
      </c>
      <c r="J6" s="7">
        <v>5</v>
      </c>
      <c r="K6" s="15">
        <f>(H6+I6+J6)/3</f>
        <v>5</v>
      </c>
      <c r="L6" s="13">
        <v>5</v>
      </c>
      <c r="M6" s="7">
        <v>5</v>
      </c>
      <c r="N6" s="7">
        <v>5</v>
      </c>
      <c r="O6" s="7">
        <v>5</v>
      </c>
      <c r="P6" s="14">
        <v>5</v>
      </c>
      <c r="Q6" s="15">
        <f>(L6+M6+N6+O6+P6)/5</f>
        <v>5</v>
      </c>
      <c r="R6" s="13">
        <v>5</v>
      </c>
      <c r="S6" s="7">
        <v>5</v>
      </c>
      <c r="T6" s="7">
        <v>5</v>
      </c>
      <c r="U6" s="7">
        <v>5</v>
      </c>
      <c r="V6" s="14">
        <v>5</v>
      </c>
      <c r="W6" s="15">
        <f>(R6+S6+T6+U6+V6)/5</f>
        <v>5</v>
      </c>
      <c r="X6" s="13">
        <v>5</v>
      </c>
      <c r="Y6" s="7">
        <v>5</v>
      </c>
      <c r="Z6" s="7">
        <v>5</v>
      </c>
      <c r="AA6" s="7">
        <v>5</v>
      </c>
      <c r="AB6" s="14">
        <v>5</v>
      </c>
      <c r="AC6" s="15">
        <f>(X6+Y6+Z6+AA6+AB6)/5</f>
        <v>5</v>
      </c>
      <c r="AD6" s="13">
        <v>5</v>
      </c>
      <c r="AE6" s="7">
        <v>5</v>
      </c>
      <c r="AF6" s="7">
        <v>5</v>
      </c>
      <c r="AG6" s="7">
        <v>5</v>
      </c>
      <c r="AH6" s="14">
        <v>5</v>
      </c>
      <c r="AI6" s="15">
        <f>(AH6+AG6+AF6+AE6+AD6)/5</f>
        <v>5</v>
      </c>
      <c r="AJ6" s="13">
        <v>5</v>
      </c>
      <c r="AK6" s="7">
        <v>5</v>
      </c>
      <c r="AL6" s="7">
        <v>5</v>
      </c>
      <c r="AM6" s="7">
        <v>5</v>
      </c>
      <c r="AN6" s="14">
        <v>5</v>
      </c>
      <c r="AO6" s="15">
        <f>(AN6+AM6+AL6+AK6+AJ6)/5</f>
        <v>5</v>
      </c>
    </row>
    <row r="7" spans="2:41" ht="16.5" thickTop="1" thickBot="1" x14ac:dyDescent="0.3">
      <c r="B7" s="2">
        <v>1</v>
      </c>
      <c r="C7" s="18">
        <v>83450022010</v>
      </c>
      <c r="D7" s="19" t="s">
        <v>59</v>
      </c>
      <c r="E7" s="16">
        <f t="shared" ref="E7:E32" si="0">(K7*0.15+Q7*0.1+W7*0.1+AC7*0.1+AI7*0.05+AO7*0.2)</f>
        <v>2.7438000000000002</v>
      </c>
      <c r="F7" s="20">
        <v>26</v>
      </c>
      <c r="G7" s="36">
        <f t="shared" ref="G7:G25" si="1">(E7*20+F7/2)/20</f>
        <v>3.3938000000000001</v>
      </c>
      <c r="H7" s="9">
        <v>3.2</v>
      </c>
      <c r="I7" s="2">
        <v>4.2</v>
      </c>
      <c r="J7" s="2">
        <v>4</v>
      </c>
      <c r="K7" s="15">
        <f t="shared" ref="K7:K32" si="2">(H7+I7+J7)/3</f>
        <v>3.8000000000000003</v>
      </c>
      <c r="L7" s="9">
        <v>4.2</v>
      </c>
      <c r="M7" s="2">
        <v>4.5</v>
      </c>
      <c r="N7" s="2">
        <v>4.8899999999999997</v>
      </c>
      <c r="O7" s="2">
        <v>4.0999999999999996</v>
      </c>
      <c r="P7" s="21">
        <v>3.5</v>
      </c>
      <c r="Q7" s="15">
        <f t="shared" ref="Q7:Q32" si="3">(L7+M7+N7+O7+P7)/5</f>
        <v>4.2379999999999995</v>
      </c>
      <c r="R7" s="9">
        <v>0.5</v>
      </c>
      <c r="S7" s="2">
        <v>3.5</v>
      </c>
      <c r="T7" s="2">
        <v>4.5</v>
      </c>
      <c r="U7" s="2">
        <v>4.5</v>
      </c>
      <c r="V7" s="3">
        <v>3.5</v>
      </c>
      <c r="W7" s="15">
        <f t="shared" ref="W7:W32" si="4">(R7+S7+T7+U7+V7)/5</f>
        <v>3.3</v>
      </c>
      <c r="X7" s="9">
        <v>4.8</v>
      </c>
      <c r="Y7" s="2">
        <v>3.6</v>
      </c>
      <c r="Z7" s="2">
        <v>3.6</v>
      </c>
      <c r="AA7" s="2">
        <v>4</v>
      </c>
      <c r="AB7" s="3">
        <v>3.5</v>
      </c>
      <c r="AC7" s="15">
        <f t="shared" ref="AC7:AC32" si="5">(X7+Y7+Z7+AA7+AB7)/5</f>
        <v>3.9</v>
      </c>
      <c r="AD7" s="9">
        <v>5</v>
      </c>
      <c r="AE7" s="2">
        <v>5</v>
      </c>
      <c r="AF7" s="2">
        <v>5</v>
      </c>
      <c r="AG7" s="2">
        <v>5</v>
      </c>
      <c r="AH7" s="3">
        <v>5</v>
      </c>
      <c r="AI7" s="15">
        <f t="shared" ref="AI7:AI32" si="6">(AH7+AG7+AF7+AE7+AD7)/5</f>
        <v>5</v>
      </c>
      <c r="AJ7" s="9">
        <v>3.5</v>
      </c>
      <c r="AK7" s="2">
        <v>4.5</v>
      </c>
      <c r="AL7" s="2">
        <v>3.5</v>
      </c>
      <c r="AM7" s="2">
        <v>4.8</v>
      </c>
      <c r="AN7" s="3">
        <v>3.2</v>
      </c>
      <c r="AO7" s="15">
        <f t="shared" ref="AO7:AO32" si="7">(AN7+AM7+AL7+AK7+AJ7)/5</f>
        <v>3.9</v>
      </c>
    </row>
    <row r="8" spans="2:41" ht="16.5" thickTop="1" thickBot="1" x14ac:dyDescent="0.3">
      <c r="B8" s="2">
        <v>2</v>
      </c>
      <c r="C8" s="18">
        <v>83450092010</v>
      </c>
      <c r="D8" s="19" t="s">
        <v>60</v>
      </c>
      <c r="E8" s="16">
        <f t="shared" si="0"/>
        <v>2.8600000000000003</v>
      </c>
      <c r="F8" s="20">
        <v>44</v>
      </c>
      <c r="G8" s="36">
        <f t="shared" si="1"/>
        <v>3.96</v>
      </c>
      <c r="H8" s="9">
        <v>4.7</v>
      </c>
      <c r="I8" s="2">
        <v>4.4000000000000004</v>
      </c>
      <c r="J8" s="2">
        <v>5</v>
      </c>
      <c r="K8" s="15">
        <f t="shared" si="2"/>
        <v>4.7</v>
      </c>
      <c r="L8" s="9">
        <v>4.8</v>
      </c>
      <c r="M8" s="2">
        <v>4.5</v>
      </c>
      <c r="N8" s="2">
        <v>4.5</v>
      </c>
      <c r="O8" s="2">
        <v>4.5</v>
      </c>
      <c r="P8" s="21">
        <v>4.5</v>
      </c>
      <c r="Q8" s="15">
        <f t="shared" si="3"/>
        <v>4.5600000000000005</v>
      </c>
      <c r="R8" s="9">
        <v>2.5</v>
      </c>
      <c r="S8" s="2">
        <v>0.5</v>
      </c>
      <c r="T8" s="2">
        <v>4.75</v>
      </c>
      <c r="U8" s="2">
        <v>5</v>
      </c>
      <c r="V8" s="3">
        <v>0.5</v>
      </c>
      <c r="W8" s="15">
        <f t="shared" si="4"/>
        <v>2.65</v>
      </c>
      <c r="X8" s="9">
        <v>4.5</v>
      </c>
      <c r="Y8" s="2">
        <v>4.3</v>
      </c>
      <c r="Z8" s="2">
        <v>3.9</v>
      </c>
      <c r="AA8" s="2">
        <v>4.2</v>
      </c>
      <c r="AB8" s="3">
        <v>4.7</v>
      </c>
      <c r="AC8" s="15">
        <f t="shared" si="5"/>
        <v>4.32</v>
      </c>
      <c r="AD8" s="9">
        <v>5</v>
      </c>
      <c r="AE8" s="2">
        <v>5</v>
      </c>
      <c r="AF8" s="2">
        <v>5</v>
      </c>
      <c r="AG8" s="2">
        <v>5</v>
      </c>
      <c r="AH8" s="3">
        <v>5</v>
      </c>
      <c r="AI8" s="15">
        <f t="shared" si="6"/>
        <v>5</v>
      </c>
      <c r="AJ8" s="9">
        <v>3.1</v>
      </c>
      <c r="AK8" s="2">
        <v>4</v>
      </c>
      <c r="AL8" s="2">
        <v>3.8</v>
      </c>
      <c r="AM8" s="2">
        <v>4.7</v>
      </c>
      <c r="AN8" s="3">
        <v>3.2</v>
      </c>
      <c r="AO8" s="15">
        <f t="shared" si="7"/>
        <v>3.7600000000000002</v>
      </c>
    </row>
    <row r="9" spans="2:41" ht="16.5" thickTop="1" thickBot="1" x14ac:dyDescent="0.3">
      <c r="B9" s="2">
        <v>3</v>
      </c>
      <c r="C9" s="18">
        <v>83450142010</v>
      </c>
      <c r="D9" s="19" t="s">
        <v>79</v>
      </c>
      <c r="E9" s="16">
        <f t="shared" si="0"/>
        <v>2.5950000000000002</v>
      </c>
      <c r="F9" s="20">
        <v>31</v>
      </c>
      <c r="G9" s="36">
        <f t="shared" si="1"/>
        <v>3.37</v>
      </c>
      <c r="H9" s="9">
        <v>3.9</v>
      </c>
      <c r="I9" s="2">
        <v>4.8</v>
      </c>
      <c r="J9" s="2">
        <v>4.2</v>
      </c>
      <c r="K9" s="15">
        <f t="shared" si="2"/>
        <v>4.3</v>
      </c>
      <c r="L9" s="9">
        <v>3.5</v>
      </c>
      <c r="M9" s="2">
        <v>4.2</v>
      </c>
      <c r="N9" s="2">
        <v>3.6</v>
      </c>
      <c r="O9" s="2">
        <v>3</v>
      </c>
      <c r="P9" s="21">
        <v>3.7</v>
      </c>
      <c r="Q9" s="15">
        <f t="shared" si="3"/>
        <v>3.6</v>
      </c>
      <c r="R9" s="9">
        <v>0</v>
      </c>
      <c r="S9" s="2">
        <v>0</v>
      </c>
      <c r="T9" s="2">
        <v>3.3</v>
      </c>
      <c r="U9" s="2">
        <v>4</v>
      </c>
      <c r="V9" s="3">
        <v>4</v>
      </c>
      <c r="W9" s="15">
        <f t="shared" si="4"/>
        <v>2.2600000000000002</v>
      </c>
      <c r="X9" s="9">
        <v>4.5</v>
      </c>
      <c r="Y9" s="2">
        <v>4.2</v>
      </c>
      <c r="Z9" s="2">
        <v>3.9</v>
      </c>
      <c r="AA9" s="2">
        <v>4.3</v>
      </c>
      <c r="AB9" s="3"/>
      <c r="AC9" s="15">
        <f t="shared" si="5"/>
        <v>3.38</v>
      </c>
      <c r="AD9" s="9">
        <v>5</v>
      </c>
      <c r="AE9" s="2">
        <v>5</v>
      </c>
      <c r="AF9" s="2">
        <v>5</v>
      </c>
      <c r="AG9" s="2">
        <v>5</v>
      </c>
      <c r="AH9" s="3">
        <v>5</v>
      </c>
      <c r="AI9" s="15">
        <f t="shared" si="6"/>
        <v>5</v>
      </c>
      <c r="AJ9" s="9">
        <v>3.1</v>
      </c>
      <c r="AK9" s="2">
        <v>4</v>
      </c>
      <c r="AL9" s="2">
        <v>4.5</v>
      </c>
      <c r="AM9" s="2">
        <v>4.5999999999999996</v>
      </c>
      <c r="AN9" s="3">
        <v>3.2</v>
      </c>
      <c r="AO9" s="15">
        <f t="shared" si="7"/>
        <v>3.8800000000000003</v>
      </c>
    </row>
    <row r="10" spans="2:41" ht="16.5" thickTop="1" thickBot="1" x14ac:dyDescent="0.3">
      <c r="B10" s="2">
        <v>4</v>
      </c>
      <c r="C10" s="18">
        <v>83451512010</v>
      </c>
      <c r="D10" s="19" t="s">
        <v>61</v>
      </c>
      <c r="E10" s="16">
        <f t="shared" si="0"/>
        <v>2.6180000000000003</v>
      </c>
      <c r="F10" s="20">
        <v>19</v>
      </c>
      <c r="G10" s="36">
        <f t="shared" si="1"/>
        <v>3.0930000000000004</v>
      </c>
      <c r="H10" s="9">
        <v>4.2</v>
      </c>
      <c r="I10" s="2">
        <v>4.5</v>
      </c>
      <c r="J10" s="2"/>
      <c r="K10" s="15">
        <f t="shared" si="2"/>
        <v>2.9</v>
      </c>
      <c r="L10" s="9">
        <v>4.3</v>
      </c>
      <c r="M10" s="2">
        <v>4.8</v>
      </c>
      <c r="N10" s="2">
        <v>4.3</v>
      </c>
      <c r="O10" s="2">
        <v>4</v>
      </c>
      <c r="P10" s="21">
        <v>4.5</v>
      </c>
      <c r="Q10" s="15">
        <f t="shared" si="3"/>
        <v>4.38</v>
      </c>
      <c r="R10" s="9">
        <v>3.9</v>
      </c>
      <c r="S10" s="2">
        <v>2</v>
      </c>
      <c r="T10" s="2">
        <v>4.3</v>
      </c>
      <c r="U10" s="2">
        <v>4</v>
      </c>
      <c r="V10" s="3">
        <v>0.5</v>
      </c>
      <c r="W10" s="15">
        <f t="shared" si="4"/>
        <v>2.94</v>
      </c>
      <c r="X10" s="9">
        <v>4.8</v>
      </c>
      <c r="Y10" s="2">
        <v>4</v>
      </c>
      <c r="Z10" s="2">
        <v>4.0999999999999996</v>
      </c>
      <c r="AA10" s="2">
        <v>4.4000000000000004</v>
      </c>
      <c r="AB10" s="3">
        <v>4</v>
      </c>
      <c r="AC10" s="15">
        <f t="shared" si="5"/>
        <v>4.26</v>
      </c>
      <c r="AD10" s="9">
        <v>5</v>
      </c>
      <c r="AE10" s="2">
        <v>4.5</v>
      </c>
      <c r="AF10" s="2">
        <v>5</v>
      </c>
      <c r="AG10" s="2">
        <v>5</v>
      </c>
      <c r="AH10" s="3">
        <v>5</v>
      </c>
      <c r="AI10" s="15">
        <f t="shared" si="6"/>
        <v>4.9000000000000004</v>
      </c>
      <c r="AJ10" s="9">
        <v>4.8</v>
      </c>
      <c r="AK10" s="2">
        <v>4</v>
      </c>
      <c r="AL10" s="2">
        <v>4.0999999999999996</v>
      </c>
      <c r="AM10" s="2">
        <v>3.4</v>
      </c>
      <c r="AN10" s="3">
        <v>3.2</v>
      </c>
      <c r="AO10" s="15">
        <f t="shared" si="7"/>
        <v>3.9</v>
      </c>
    </row>
    <row r="11" spans="2:41" ht="16.5" thickTop="1" thickBot="1" x14ac:dyDescent="0.3">
      <c r="B11" s="2">
        <v>5</v>
      </c>
      <c r="C11" s="18">
        <v>83450152010</v>
      </c>
      <c r="D11" s="19" t="s">
        <v>76</v>
      </c>
      <c r="E11" s="16">
        <f t="shared" si="0"/>
        <v>2.6000000000000005</v>
      </c>
      <c r="F11" s="20">
        <v>42</v>
      </c>
      <c r="G11" s="36">
        <f t="shared" si="1"/>
        <v>3.6500000000000008</v>
      </c>
      <c r="H11" s="9">
        <v>3.4</v>
      </c>
      <c r="I11" s="2">
        <v>4.5</v>
      </c>
      <c r="J11" s="2">
        <v>3.7</v>
      </c>
      <c r="K11" s="15">
        <f t="shared" si="2"/>
        <v>3.8666666666666671</v>
      </c>
      <c r="L11" s="9">
        <v>3.5</v>
      </c>
      <c r="M11" s="2">
        <v>3.8</v>
      </c>
      <c r="N11" s="2">
        <v>3.6</v>
      </c>
      <c r="O11" s="2">
        <v>4</v>
      </c>
      <c r="P11" s="21">
        <v>3.4</v>
      </c>
      <c r="Q11" s="15">
        <f t="shared" si="3"/>
        <v>3.66</v>
      </c>
      <c r="R11" s="9">
        <v>2.5</v>
      </c>
      <c r="S11" s="2">
        <v>2.5</v>
      </c>
      <c r="T11" s="2">
        <v>4.5</v>
      </c>
      <c r="U11" s="2">
        <v>5</v>
      </c>
      <c r="V11" s="3">
        <v>2.5</v>
      </c>
      <c r="W11" s="15">
        <f t="shared" si="4"/>
        <v>3.4</v>
      </c>
      <c r="X11" s="9">
        <v>4.5</v>
      </c>
      <c r="Y11" s="2">
        <v>4.2</v>
      </c>
      <c r="Z11" s="2">
        <v>3.9</v>
      </c>
      <c r="AA11" s="2">
        <v>4.3</v>
      </c>
      <c r="AB11" s="3"/>
      <c r="AC11" s="15">
        <f t="shared" si="5"/>
        <v>3.38</v>
      </c>
      <c r="AD11" s="9">
        <v>5</v>
      </c>
      <c r="AE11" s="2">
        <v>5</v>
      </c>
      <c r="AF11" s="2">
        <v>5</v>
      </c>
      <c r="AG11" s="2">
        <v>5</v>
      </c>
      <c r="AH11" s="3"/>
      <c r="AI11" s="15">
        <f t="shared" si="6"/>
        <v>4</v>
      </c>
      <c r="AJ11" s="9">
        <v>3.1</v>
      </c>
      <c r="AK11" s="2">
        <v>4</v>
      </c>
      <c r="AL11" s="2">
        <v>4.5</v>
      </c>
      <c r="AM11" s="2">
        <v>4.5999999999999996</v>
      </c>
      <c r="AN11" s="3">
        <v>3.2</v>
      </c>
      <c r="AO11" s="15">
        <f t="shared" si="7"/>
        <v>3.8800000000000003</v>
      </c>
    </row>
    <row r="12" spans="2:41" ht="16.5" thickTop="1" thickBot="1" x14ac:dyDescent="0.3">
      <c r="B12" s="2">
        <v>6</v>
      </c>
      <c r="C12" s="33">
        <v>83450012011</v>
      </c>
      <c r="D12" s="19" t="s">
        <v>78</v>
      </c>
      <c r="E12" s="16">
        <f t="shared" ref="E12" si="8">(K12*0.15+Q12*0.1+W12*0.1+AC12*0.1+AI12*0.05+AO12*0.2)</f>
        <v>2.6760000000000002</v>
      </c>
      <c r="F12" s="20">
        <v>23</v>
      </c>
      <c r="G12" s="36">
        <f t="shared" si="1"/>
        <v>3.2510000000000003</v>
      </c>
      <c r="H12" s="9">
        <v>3</v>
      </c>
      <c r="I12" s="2">
        <v>3</v>
      </c>
      <c r="J12" s="2">
        <v>4.2</v>
      </c>
      <c r="K12" s="15">
        <f t="shared" si="2"/>
        <v>3.4</v>
      </c>
      <c r="L12" s="9">
        <v>4.8</v>
      </c>
      <c r="M12" s="2">
        <v>4.8</v>
      </c>
      <c r="N12" s="2">
        <v>4.5</v>
      </c>
      <c r="O12" s="2">
        <v>4.0999999999999996</v>
      </c>
      <c r="P12" s="21">
        <v>4.5</v>
      </c>
      <c r="Q12" s="15">
        <f t="shared" si="3"/>
        <v>4.54</v>
      </c>
      <c r="R12" s="9">
        <v>0</v>
      </c>
      <c r="S12" s="2">
        <v>0</v>
      </c>
      <c r="T12" s="2">
        <v>4.3</v>
      </c>
      <c r="U12" s="2">
        <v>4</v>
      </c>
      <c r="V12" s="3">
        <v>4.5</v>
      </c>
      <c r="W12" s="15">
        <f t="shared" si="4"/>
        <v>2.56</v>
      </c>
      <c r="X12" s="9">
        <v>4.8</v>
      </c>
      <c r="Y12" s="2">
        <v>4</v>
      </c>
      <c r="Z12" s="2">
        <v>4.0999999999999996</v>
      </c>
      <c r="AA12" s="2">
        <v>4.4000000000000004</v>
      </c>
      <c r="AB12" s="3">
        <v>4</v>
      </c>
      <c r="AC12" s="15">
        <f t="shared" si="5"/>
        <v>4.26</v>
      </c>
      <c r="AD12" s="9">
        <v>5</v>
      </c>
      <c r="AE12" s="2">
        <v>5</v>
      </c>
      <c r="AF12" s="2">
        <v>5</v>
      </c>
      <c r="AG12" s="2">
        <v>5</v>
      </c>
      <c r="AH12" s="3">
        <v>5</v>
      </c>
      <c r="AI12" s="15">
        <f t="shared" si="6"/>
        <v>5</v>
      </c>
      <c r="AJ12" s="9">
        <v>4.8</v>
      </c>
      <c r="AK12" s="2">
        <v>4</v>
      </c>
      <c r="AL12" s="2">
        <v>4.0999999999999996</v>
      </c>
      <c r="AM12" s="2">
        <v>3.4</v>
      </c>
      <c r="AN12" s="3">
        <v>3.2</v>
      </c>
      <c r="AO12" s="15">
        <f t="shared" si="7"/>
        <v>3.9</v>
      </c>
    </row>
    <row r="13" spans="2:41" ht="16.5" thickTop="1" thickBot="1" x14ac:dyDescent="0.3">
      <c r="B13" s="2">
        <v>7</v>
      </c>
      <c r="C13" s="18">
        <v>83450192010</v>
      </c>
      <c r="D13" s="19" t="s">
        <v>62</v>
      </c>
      <c r="E13" s="16">
        <f t="shared" si="0"/>
        <v>2.94</v>
      </c>
      <c r="F13" s="20">
        <v>30</v>
      </c>
      <c r="G13" s="36">
        <f t="shared" si="1"/>
        <v>3.69</v>
      </c>
      <c r="H13" s="9">
        <v>4.5</v>
      </c>
      <c r="I13" s="2">
        <v>4.7</v>
      </c>
      <c r="J13" s="2">
        <v>4.3</v>
      </c>
      <c r="K13" s="15">
        <f t="shared" si="2"/>
        <v>4.5</v>
      </c>
      <c r="L13" s="9">
        <v>4.8499999999999996</v>
      </c>
      <c r="M13" s="2">
        <v>4.3</v>
      </c>
      <c r="N13" s="2">
        <v>4.4000000000000004</v>
      </c>
      <c r="O13" s="2">
        <v>4.3</v>
      </c>
      <c r="P13" s="21">
        <v>4</v>
      </c>
      <c r="Q13" s="15">
        <f t="shared" si="3"/>
        <v>4.3699999999999992</v>
      </c>
      <c r="R13" s="9">
        <v>2.2999999999999998</v>
      </c>
      <c r="S13" s="2">
        <v>3.7</v>
      </c>
      <c r="T13" s="2">
        <v>4</v>
      </c>
      <c r="U13" s="2">
        <v>4</v>
      </c>
      <c r="V13" s="3">
        <v>3.5</v>
      </c>
      <c r="W13" s="15">
        <f>(R13+S13+T13+U13+V13)/5</f>
        <v>3.5</v>
      </c>
      <c r="X13" s="9">
        <v>4.3</v>
      </c>
      <c r="Y13" s="2">
        <v>4.5</v>
      </c>
      <c r="Z13" s="2">
        <v>3.8</v>
      </c>
      <c r="AA13" s="2">
        <v>3.7</v>
      </c>
      <c r="AB13" s="3">
        <v>4.0999999999999996</v>
      </c>
      <c r="AC13" s="15">
        <f t="shared" si="5"/>
        <v>4.08</v>
      </c>
      <c r="AD13" s="9">
        <v>5</v>
      </c>
      <c r="AE13" s="2">
        <v>5</v>
      </c>
      <c r="AF13" s="2">
        <v>5</v>
      </c>
      <c r="AG13" s="2">
        <v>5</v>
      </c>
      <c r="AH13" s="3">
        <v>5</v>
      </c>
      <c r="AI13" s="15">
        <f t="shared" si="6"/>
        <v>5</v>
      </c>
      <c r="AJ13" s="9">
        <v>5</v>
      </c>
      <c r="AK13" s="2">
        <v>4.5</v>
      </c>
      <c r="AL13" s="2">
        <v>4</v>
      </c>
      <c r="AM13" s="2">
        <v>3.8</v>
      </c>
      <c r="AN13" s="3">
        <v>3.2</v>
      </c>
      <c r="AO13" s="15">
        <f t="shared" si="7"/>
        <v>4.0999999999999996</v>
      </c>
    </row>
    <row r="14" spans="2:41" ht="16.5" thickTop="1" thickBot="1" x14ac:dyDescent="0.3">
      <c r="B14" s="2">
        <v>8</v>
      </c>
      <c r="C14" s="18">
        <v>83450212010</v>
      </c>
      <c r="D14" s="19" t="s">
        <v>77</v>
      </c>
      <c r="E14" s="16">
        <f t="shared" si="0"/>
        <v>2.7020000000000004</v>
      </c>
      <c r="F14" s="20">
        <v>37</v>
      </c>
      <c r="G14" s="36">
        <f t="shared" si="1"/>
        <v>3.6270000000000002</v>
      </c>
      <c r="H14" s="9">
        <v>4.3</v>
      </c>
      <c r="I14" s="2">
        <v>4</v>
      </c>
      <c r="J14" s="2">
        <v>4.0999999999999996</v>
      </c>
      <c r="K14" s="15">
        <f t="shared" si="2"/>
        <v>4.1333333333333337</v>
      </c>
      <c r="L14" s="9">
        <v>5</v>
      </c>
      <c r="M14" s="2">
        <v>4.7</v>
      </c>
      <c r="N14" s="2">
        <v>4.7</v>
      </c>
      <c r="O14" s="2">
        <v>4.2</v>
      </c>
      <c r="P14" s="21">
        <v>3.8</v>
      </c>
      <c r="Q14" s="15">
        <f t="shared" si="3"/>
        <v>4.4799999999999995</v>
      </c>
      <c r="R14" s="9">
        <v>1</v>
      </c>
      <c r="S14" s="2">
        <v>2.7</v>
      </c>
      <c r="T14" s="2">
        <v>5</v>
      </c>
      <c r="U14" s="2">
        <v>4.5</v>
      </c>
      <c r="V14" s="3"/>
      <c r="W14" s="15">
        <f>(R14+S14+T14+U14+V14)/5</f>
        <v>2.6399999999999997</v>
      </c>
      <c r="X14" s="9">
        <v>4.8</v>
      </c>
      <c r="Y14" s="2">
        <v>4.2</v>
      </c>
      <c r="Z14" s="2">
        <v>3.9</v>
      </c>
      <c r="AA14" s="2">
        <v>4.3</v>
      </c>
      <c r="AB14" s="3"/>
      <c r="AC14" s="15">
        <f t="shared" si="5"/>
        <v>3.44</v>
      </c>
      <c r="AD14" s="9">
        <v>5</v>
      </c>
      <c r="AE14" s="2">
        <v>5</v>
      </c>
      <c r="AF14" s="2">
        <v>5</v>
      </c>
      <c r="AG14" s="2">
        <v>5</v>
      </c>
      <c r="AH14" s="3">
        <v>5</v>
      </c>
      <c r="AI14" s="15">
        <f t="shared" si="6"/>
        <v>5</v>
      </c>
      <c r="AJ14" s="9">
        <v>3.1</v>
      </c>
      <c r="AK14" s="2">
        <v>4</v>
      </c>
      <c r="AL14" s="2">
        <v>4.5</v>
      </c>
      <c r="AM14" s="2">
        <v>4.5999999999999996</v>
      </c>
      <c r="AN14" s="3">
        <v>3.2</v>
      </c>
      <c r="AO14" s="15">
        <f t="shared" si="7"/>
        <v>3.8800000000000003</v>
      </c>
    </row>
    <row r="15" spans="2:41" ht="16.5" thickTop="1" thickBot="1" x14ac:dyDescent="0.3">
      <c r="B15" s="2">
        <v>9</v>
      </c>
      <c r="C15" s="18">
        <v>83450262010</v>
      </c>
      <c r="D15" s="19" t="s">
        <v>74</v>
      </c>
      <c r="E15" s="16">
        <f t="shared" ref="E15" si="9">(K15*0.15+Q15*0.1+W15*0.1+AC15*0.1+AI15*0.05+AO15*0.2)</f>
        <v>2.7030000000000003</v>
      </c>
      <c r="F15" s="20">
        <v>38</v>
      </c>
      <c r="G15" s="36">
        <f t="shared" si="1"/>
        <v>3.653</v>
      </c>
      <c r="H15" s="9">
        <v>4.0999999999999996</v>
      </c>
      <c r="I15" s="2">
        <v>3.8</v>
      </c>
      <c r="J15" s="2">
        <v>4</v>
      </c>
      <c r="K15" s="15">
        <f t="shared" si="2"/>
        <v>3.9666666666666663</v>
      </c>
      <c r="L15" s="9">
        <v>5.5</v>
      </c>
      <c r="M15" s="2">
        <v>4</v>
      </c>
      <c r="N15" s="2">
        <v>3.7</v>
      </c>
      <c r="O15" s="2">
        <v>4</v>
      </c>
      <c r="P15" s="21">
        <v>4.7</v>
      </c>
      <c r="Q15" s="15">
        <f t="shared" ref="Q15" si="10">(L15+M15+N15+O15+P15)/5</f>
        <v>4.38</v>
      </c>
      <c r="R15" s="9">
        <v>1</v>
      </c>
      <c r="S15" s="2">
        <v>4.5</v>
      </c>
      <c r="T15" s="2">
        <v>5</v>
      </c>
      <c r="U15" s="2">
        <v>4.5</v>
      </c>
      <c r="V15" s="3"/>
      <c r="W15" s="15">
        <f t="shared" ref="W15" si="11">(R15+S15+T15+U15+V15)/5</f>
        <v>3</v>
      </c>
      <c r="X15" s="9">
        <v>4.8</v>
      </c>
      <c r="Y15" s="2">
        <v>4.2</v>
      </c>
      <c r="Z15" s="2">
        <v>3.9</v>
      </c>
      <c r="AA15" s="2">
        <v>4.3</v>
      </c>
      <c r="AB15" s="3"/>
      <c r="AC15" s="15">
        <f t="shared" ref="AC15" si="12">(X15+Y15+Z15+AA15+AB15)/5</f>
        <v>3.44</v>
      </c>
      <c r="AD15" s="9">
        <v>5</v>
      </c>
      <c r="AE15" s="2">
        <v>5</v>
      </c>
      <c r="AF15" s="2">
        <v>5</v>
      </c>
      <c r="AG15" s="2">
        <v>5</v>
      </c>
      <c r="AH15" s="3">
        <v>5</v>
      </c>
      <c r="AI15" s="15">
        <f t="shared" ref="AI15" si="13">(AH15+AG15+AF15+AE15+AD15)/5</f>
        <v>5</v>
      </c>
      <c r="AJ15" s="9">
        <v>3.1</v>
      </c>
      <c r="AK15" s="2">
        <v>4</v>
      </c>
      <c r="AL15" s="2">
        <v>4.5</v>
      </c>
      <c r="AM15" s="2">
        <v>4.5999999999999996</v>
      </c>
      <c r="AN15" s="3">
        <v>3.2</v>
      </c>
      <c r="AO15" s="15">
        <f t="shared" ref="AO15" si="14">(AN15+AM15+AL15+AK15+AJ15)/5</f>
        <v>3.8800000000000003</v>
      </c>
    </row>
    <row r="16" spans="2:41" ht="16.5" thickTop="1" thickBot="1" x14ac:dyDescent="0.3">
      <c r="B16" s="2">
        <v>10</v>
      </c>
      <c r="C16" s="18">
        <v>83451022010</v>
      </c>
      <c r="D16" s="19" t="s">
        <v>64</v>
      </c>
      <c r="E16" s="16">
        <f t="shared" si="0"/>
        <v>2.7759999999999998</v>
      </c>
      <c r="F16" s="20">
        <v>36</v>
      </c>
      <c r="G16" s="36">
        <f t="shared" si="1"/>
        <v>3.6759999999999997</v>
      </c>
      <c r="H16" s="9">
        <v>4.2</v>
      </c>
      <c r="I16" s="2">
        <v>3.9</v>
      </c>
      <c r="J16" s="2">
        <v>4.5</v>
      </c>
      <c r="K16" s="15">
        <f t="shared" si="2"/>
        <v>4.2</v>
      </c>
      <c r="L16" s="9">
        <v>4.5</v>
      </c>
      <c r="M16" s="2">
        <v>3.7</v>
      </c>
      <c r="N16" s="2">
        <v>4.3</v>
      </c>
      <c r="O16" s="2">
        <v>3.8</v>
      </c>
      <c r="P16" s="21">
        <v>4.2</v>
      </c>
      <c r="Q16" s="15">
        <f t="shared" si="3"/>
        <v>4.0999999999999996</v>
      </c>
      <c r="R16" s="9">
        <v>0.5</v>
      </c>
      <c r="S16" s="2">
        <v>1.5</v>
      </c>
      <c r="T16" s="2">
        <v>4</v>
      </c>
      <c r="U16" s="2">
        <v>4</v>
      </c>
      <c r="V16" s="3">
        <v>4</v>
      </c>
      <c r="W16" s="15">
        <f t="shared" si="4"/>
        <v>2.8</v>
      </c>
      <c r="X16" s="9">
        <v>4.8</v>
      </c>
      <c r="Y16" s="2">
        <v>4</v>
      </c>
      <c r="Z16" s="2">
        <v>4.0999999999999996</v>
      </c>
      <c r="AA16" s="2">
        <v>4.4000000000000004</v>
      </c>
      <c r="AB16" s="3">
        <v>4</v>
      </c>
      <c r="AC16" s="15">
        <f t="shared" si="5"/>
        <v>4.26</v>
      </c>
      <c r="AD16" s="9">
        <v>5</v>
      </c>
      <c r="AE16" s="2">
        <v>5</v>
      </c>
      <c r="AF16" s="2">
        <v>5</v>
      </c>
      <c r="AG16" s="2">
        <v>5</v>
      </c>
      <c r="AH16" s="3">
        <v>5</v>
      </c>
      <c r="AI16" s="15">
        <f t="shared" si="6"/>
        <v>5</v>
      </c>
      <c r="AJ16" s="9">
        <v>4.8</v>
      </c>
      <c r="AK16" s="2">
        <v>4</v>
      </c>
      <c r="AL16" s="2">
        <v>4.0999999999999996</v>
      </c>
      <c r="AM16" s="2">
        <v>3.4</v>
      </c>
      <c r="AN16" s="3">
        <v>3.2</v>
      </c>
      <c r="AO16" s="15">
        <f t="shared" si="7"/>
        <v>3.9</v>
      </c>
    </row>
    <row r="17" spans="2:41" ht="16.5" thickTop="1" thickBot="1" x14ac:dyDescent="0.3">
      <c r="B17" s="2">
        <v>11</v>
      </c>
      <c r="C17" s="18">
        <v>83451032010</v>
      </c>
      <c r="D17" s="19" t="s">
        <v>65</v>
      </c>
      <c r="E17" s="16">
        <f t="shared" si="0"/>
        <v>2.8133999999999997</v>
      </c>
      <c r="F17" s="20">
        <v>23</v>
      </c>
      <c r="G17" s="36">
        <f t="shared" si="1"/>
        <v>3.3883999999999999</v>
      </c>
      <c r="H17" s="9">
        <v>4</v>
      </c>
      <c r="I17" s="2">
        <v>4.3</v>
      </c>
      <c r="J17" s="2">
        <v>5</v>
      </c>
      <c r="K17" s="15">
        <f t="shared" si="2"/>
        <v>4.4333333333333336</v>
      </c>
      <c r="L17" s="9">
        <v>4.8</v>
      </c>
      <c r="M17" s="2">
        <v>4.82</v>
      </c>
      <c r="N17" s="2">
        <v>4.8499999999999996</v>
      </c>
      <c r="O17" s="2">
        <v>3.5</v>
      </c>
      <c r="P17" s="21">
        <v>4.95</v>
      </c>
      <c r="Q17" s="15">
        <f t="shared" si="3"/>
        <v>4.5839999999999996</v>
      </c>
      <c r="R17" s="9">
        <v>0.5</v>
      </c>
      <c r="S17" s="2">
        <v>2.1</v>
      </c>
      <c r="T17" s="2">
        <v>4.5</v>
      </c>
      <c r="U17" s="2">
        <v>4.5</v>
      </c>
      <c r="V17" s="3">
        <v>1</v>
      </c>
      <c r="W17" s="15">
        <f t="shared" si="4"/>
        <v>2.52</v>
      </c>
      <c r="X17" s="9">
        <v>4.5</v>
      </c>
      <c r="Y17" s="2">
        <v>3.8</v>
      </c>
      <c r="Z17" s="2">
        <v>4</v>
      </c>
      <c r="AA17" s="2">
        <v>4.9000000000000004</v>
      </c>
      <c r="AB17" s="3">
        <v>3.5</v>
      </c>
      <c r="AC17" s="15">
        <f t="shared" si="5"/>
        <v>4.1400000000000006</v>
      </c>
      <c r="AD17" s="9">
        <v>4.8</v>
      </c>
      <c r="AE17" s="2">
        <v>5</v>
      </c>
      <c r="AF17" s="2">
        <v>5</v>
      </c>
      <c r="AG17" s="2">
        <v>5</v>
      </c>
      <c r="AH17" s="3">
        <v>5</v>
      </c>
      <c r="AI17" s="15">
        <f t="shared" si="6"/>
        <v>4.96</v>
      </c>
      <c r="AJ17" s="9">
        <v>4</v>
      </c>
      <c r="AK17" s="2">
        <v>4.2</v>
      </c>
      <c r="AL17" s="2">
        <v>4</v>
      </c>
      <c r="AM17" s="2">
        <v>4</v>
      </c>
      <c r="AN17" s="3">
        <v>3.2</v>
      </c>
      <c r="AO17" s="15">
        <f t="shared" si="7"/>
        <v>3.88</v>
      </c>
    </row>
    <row r="18" spans="2:41" ht="16.5" thickTop="1" thickBot="1" x14ac:dyDescent="0.3">
      <c r="B18" s="2">
        <v>12</v>
      </c>
      <c r="C18" s="18">
        <v>83450272010</v>
      </c>
      <c r="D18" s="19" t="s">
        <v>66</v>
      </c>
      <c r="E18" s="16">
        <f t="shared" si="0"/>
        <v>2.8270000000000004</v>
      </c>
      <c r="F18" s="20">
        <v>37</v>
      </c>
      <c r="G18" s="36">
        <f t="shared" si="1"/>
        <v>3.7520000000000002</v>
      </c>
      <c r="H18" s="9">
        <v>3.5</v>
      </c>
      <c r="I18" s="2">
        <v>5</v>
      </c>
      <c r="J18" s="2">
        <v>4.4000000000000004</v>
      </c>
      <c r="K18" s="15">
        <f t="shared" si="2"/>
        <v>4.3</v>
      </c>
      <c r="L18" s="9">
        <v>4.9000000000000004</v>
      </c>
      <c r="M18" s="2">
        <v>4.5</v>
      </c>
      <c r="N18" s="2">
        <v>4.8</v>
      </c>
      <c r="O18" s="2">
        <v>4.8</v>
      </c>
      <c r="P18" s="21">
        <v>4.8</v>
      </c>
      <c r="Q18" s="15">
        <f t="shared" si="3"/>
        <v>4.76</v>
      </c>
      <c r="R18" s="9">
        <v>0.5</v>
      </c>
      <c r="S18" s="2">
        <v>2.6</v>
      </c>
      <c r="T18" s="2">
        <v>5</v>
      </c>
      <c r="U18" s="2">
        <v>5</v>
      </c>
      <c r="V18" s="3">
        <v>0.5</v>
      </c>
      <c r="W18" s="15">
        <f t="shared" si="4"/>
        <v>2.7199999999999998</v>
      </c>
      <c r="X18" s="9">
        <v>4.5</v>
      </c>
      <c r="Y18" s="2">
        <v>4.3</v>
      </c>
      <c r="Z18" s="2">
        <v>3.9</v>
      </c>
      <c r="AA18" s="2">
        <v>4.2</v>
      </c>
      <c r="AB18" s="3">
        <v>4.7</v>
      </c>
      <c r="AC18" s="15">
        <f t="shared" si="5"/>
        <v>4.32</v>
      </c>
      <c r="AD18" s="9">
        <v>5</v>
      </c>
      <c r="AE18" s="2">
        <v>5</v>
      </c>
      <c r="AF18" s="2">
        <v>5</v>
      </c>
      <c r="AG18" s="2">
        <v>5</v>
      </c>
      <c r="AH18" s="3">
        <v>5</v>
      </c>
      <c r="AI18" s="15">
        <f t="shared" si="6"/>
        <v>5</v>
      </c>
      <c r="AJ18" s="9">
        <v>3.1</v>
      </c>
      <c r="AK18" s="2">
        <v>4</v>
      </c>
      <c r="AL18" s="2">
        <v>3.8</v>
      </c>
      <c r="AM18" s="2">
        <v>4.7</v>
      </c>
      <c r="AN18" s="3">
        <v>3.2</v>
      </c>
      <c r="AO18" s="15">
        <f t="shared" si="7"/>
        <v>3.7600000000000002</v>
      </c>
    </row>
    <row r="19" spans="2:41" s="49" customFormat="1" ht="16.5" thickTop="1" thickBot="1" x14ac:dyDescent="0.3">
      <c r="B19" s="2">
        <v>13</v>
      </c>
      <c r="C19" s="41">
        <v>83450282010</v>
      </c>
      <c r="D19" s="42" t="s">
        <v>67</v>
      </c>
      <c r="E19" s="43">
        <f t="shared" si="0"/>
        <v>2.6440000000000001</v>
      </c>
      <c r="F19" s="50">
        <v>25</v>
      </c>
      <c r="G19" s="44">
        <f t="shared" si="1"/>
        <v>3.2689999999999997</v>
      </c>
      <c r="H19" s="45">
        <v>3.5</v>
      </c>
      <c r="I19" s="40">
        <v>3.5</v>
      </c>
      <c r="J19" s="40">
        <v>3.8</v>
      </c>
      <c r="K19" s="46">
        <f t="shared" si="2"/>
        <v>3.6</v>
      </c>
      <c r="L19" s="45">
        <v>3.8</v>
      </c>
      <c r="M19" s="40">
        <v>3.8</v>
      </c>
      <c r="N19" s="40">
        <v>3.8</v>
      </c>
      <c r="O19" s="40">
        <v>3.5</v>
      </c>
      <c r="P19" s="47">
        <v>3.9</v>
      </c>
      <c r="Q19" s="46">
        <f t="shared" si="3"/>
        <v>3.7599999999999993</v>
      </c>
      <c r="R19" s="45">
        <v>2.6</v>
      </c>
      <c r="S19" s="40">
        <v>0.9</v>
      </c>
      <c r="T19" s="40">
        <v>4.3</v>
      </c>
      <c r="U19" s="40">
        <v>3.5</v>
      </c>
      <c r="V19" s="48">
        <v>3.5</v>
      </c>
      <c r="W19" s="46">
        <f t="shared" si="4"/>
        <v>2.96</v>
      </c>
      <c r="X19" s="45">
        <v>4.8</v>
      </c>
      <c r="Y19" s="40">
        <v>3.6</v>
      </c>
      <c r="Z19" s="40">
        <v>3.8</v>
      </c>
      <c r="AA19" s="40">
        <v>4.9000000000000004</v>
      </c>
      <c r="AB19" s="48">
        <v>3.4</v>
      </c>
      <c r="AC19" s="46">
        <f t="shared" si="5"/>
        <v>4.0999999999999996</v>
      </c>
      <c r="AD19" s="45">
        <v>4.5</v>
      </c>
      <c r="AE19" s="40">
        <v>4.7</v>
      </c>
      <c r="AF19" s="40">
        <v>5</v>
      </c>
      <c r="AG19" s="40">
        <v>5</v>
      </c>
      <c r="AH19" s="48">
        <v>5</v>
      </c>
      <c r="AI19" s="46">
        <f t="shared" si="6"/>
        <v>4.84</v>
      </c>
      <c r="AJ19" s="45">
        <v>3.5</v>
      </c>
      <c r="AK19" s="40">
        <v>4.5</v>
      </c>
      <c r="AL19" s="40">
        <v>3.5</v>
      </c>
      <c r="AM19" s="40">
        <v>4.8</v>
      </c>
      <c r="AN19" s="48">
        <v>3.2</v>
      </c>
      <c r="AO19" s="46">
        <f t="shared" si="7"/>
        <v>3.9</v>
      </c>
    </row>
    <row r="20" spans="2:41" ht="16.5" thickTop="1" thickBot="1" x14ac:dyDescent="0.3">
      <c r="B20" s="2">
        <v>14</v>
      </c>
      <c r="C20" s="18">
        <v>83451062010</v>
      </c>
      <c r="D20" s="19" t="s">
        <v>68</v>
      </c>
      <c r="E20" s="16">
        <f t="shared" si="0"/>
        <v>2.2270000000000003</v>
      </c>
      <c r="F20" s="23">
        <v>36</v>
      </c>
      <c r="G20" s="36">
        <f t="shared" si="1"/>
        <v>3.1270000000000002</v>
      </c>
      <c r="H20" s="9">
        <v>4.0999999999999996</v>
      </c>
      <c r="I20" s="2">
        <v>5</v>
      </c>
      <c r="J20" s="2"/>
      <c r="K20" s="15">
        <f t="shared" si="2"/>
        <v>3.0333333333333332</v>
      </c>
      <c r="L20" s="9">
        <v>4.2</v>
      </c>
      <c r="M20" s="2">
        <v>4.3</v>
      </c>
      <c r="N20" s="2">
        <v>3.8</v>
      </c>
      <c r="O20" s="2">
        <v>4</v>
      </c>
      <c r="P20" s="21">
        <v>4.8</v>
      </c>
      <c r="Q20" s="15">
        <f t="shared" si="3"/>
        <v>4.2200000000000006</v>
      </c>
      <c r="R20" s="9">
        <v>0</v>
      </c>
      <c r="S20" s="2">
        <v>2.4</v>
      </c>
      <c r="T20" s="2"/>
      <c r="U20" s="2">
        <v>4.5</v>
      </c>
      <c r="V20" s="3">
        <v>4.3</v>
      </c>
      <c r="W20" s="15">
        <v>0.5</v>
      </c>
      <c r="X20" s="9">
        <v>4.5</v>
      </c>
      <c r="Y20" s="2">
        <v>2.7</v>
      </c>
      <c r="Z20" s="2">
        <v>4</v>
      </c>
      <c r="AA20" s="2"/>
      <c r="AB20" s="3">
        <v>3.5</v>
      </c>
      <c r="AC20" s="15">
        <f t="shared" si="5"/>
        <v>2.94</v>
      </c>
      <c r="AD20" s="9">
        <v>5</v>
      </c>
      <c r="AE20" s="2">
        <v>5</v>
      </c>
      <c r="AF20" s="2">
        <v>5</v>
      </c>
      <c r="AG20" s="2">
        <v>5</v>
      </c>
      <c r="AH20" s="3">
        <v>5</v>
      </c>
      <c r="AI20" s="15">
        <f t="shared" si="6"/>
        <v>5</v>
      </c>
      <c r="AJ20" s="9">
        <v>3.5</v>
      </c>
      <c r="AK20" s="2">
        <v>4.2</v>
      </c>
      <c r="AL20" s="2">
        <v>4</v>
      </c>
      <c r="AM20" s="2">
        <v>4</v>
      </c>
      <c r="AN20" s="3">
        <v>3.2</v>
      </c>
      <c r="AO20" s="15">
        <f t="shared" si="7"/>
        <v>3.78</v>
      </c>
    </row>
    <row r="21" spans="2:41" ht="16.5" thickTop="1" thickBot="1" x14ac:dyDescent="0.3">
      <c r="B21" s="2">
        <v>15</v>
      </c>
      <c r="C21" s="18">
        <v>83450362010</v>
      </c>
      <c r="D21" s="19" t="s">
        <v>69</v>
      </c>
      <c r="E21" s="16">
        <f t="shared" si="0"/>
        <v>3.0180000000000002</v>
      </c>
      <c r="F21" s="20">
        <v>38</v>
      </c>
      <c r="G21" s="36">
        <f t="shared" si="1"/>
        <v>3.9680000000000009</v>
      </c>
      <c r="H21" s="9">
        <v>4.5</v>
      </c>
      <c r="I21" s="2">
        <v>4.5999999999999996</v>
      </c>
      <c r="J21" s="2">
        <v>4.7</v>
      </c>
      <c r="K21" s="15">
        <f t="shared" si="2"/>
        <v>4.6000000000000005</v>
      </c>
      <c r="L21" s="9">
        <v>4.5</v>
      </c>
      <c r="M21" s="2">
        <v>4.8</v>
      </c>
      <c r="N21" s="2">
        <v>4.95</v>
      </c>
      <c r="O21" s="2">
        <v>4.8499999999999996</v>
      </c>
      <c r="P21" s="21">
        <v>4.8</v>
      </c>
      <c r="Q21" s="15">
        <f t="shared" si="3"/>
        <v>4.78</v>
      </c>
      <c r="R21" s="9">
        <v>2.1</v>
      </c>
      <c r="S21" s="2">
        <v>4</v>
      </c>
      <c r="T21" s="2">
        <v>4.5</v>
      </c>
      <c r="U21" s="2">
        <v>4</v>
      </c>
      <c r="V21" s="3">
        <v>4</v>
      </c>
      <c r="W21" s="15">
        <f t="shared" si="4"/>
        <v>3.72</v>
      </c>
      <c r="X21" s="9">
        <v>4.3</v>
      </c>
      <c r="Y21" s="2">
        <v>4.5</v>
      </c>
      <c r="Z21" s="2">
        <v>3.8</v>
      </c>
      <c r="AA21" s="2">
        <v>3.7</v>
      </c>
      <c r="AB21" s="3">
        <v>4.0999999999999996</v>
      </c>
      <c r="AC21" s="15">
        <f t="shared" si="5"/>
        <v>4.08</v>
      </c>
      <c r="AD21" s="9">
        <v>5</v>
      </c>
      <c r="AE21" s="2">
        <v>5</v>
      </c>
      <c r="AF21" s="2">
        <v>5</v>
      </c>
      <c r="AG21" s="2">
        <v>5</v>
      </c>
      <c r="AH21" s="3">
        <v>5</v>
      </c>
      <c r="AI21" s="15">
        <f t="shared" si="6"/>
        <v>5</v>
      </c>
      <c r="AJ21" s="9">
        <v>5</v>
      </c>
      <c r="AK21" s="2">
        <v>4.5</v>
      </c>
      <c r="AL21" s="2">
        <v>4</v>
      </c>
      <c r="AM21" s="2">
        <v>3.8</v>
      </c>
      <c r="AN21" s="3">
        <v>3.2</v>
      </c>
      <c r="AO21" s="15">
        <f t="shared" si="7"/>
        <v>4.0999999999999996</v>
      </c>
    </row>
    <row r="22" spans="2:41" ht="16.5" thickTop="1" thickBot="1" x14ac:dyDescent="0.3">
      <c r="B22" s="2">
        <v>16</v>
      </c>
      <c r="C22" s="18">
        <v>83401212010</v>
      </c>
      <c r="D22" s="19" t="s">
        <v>73</v>
      </c>
      <c r="E22" s="16">
        <f t="shared" ref="E22" si="15">(K22*0.15+Q22*0.1+W22*0.1+AC22*0.1+AI22*0.05+AO22*0.2)</f>
        <v>2.6250000000000004</v>
      </c>
      <c r="F22" s="20">
        <v>29</v>
      </c>
      <c r="G22" s="36">
        <f t="shared" si="1"/>
        <v>3.35</v>
      </c>
      <c r="H22" s="9">
        <v>4</v>
      </c>
      <c r="I22" s="2">
        <v>3.4</v>
      </c>
      <c r="J22" s="2">
        <v>3.8</v>
      </c>
      <c r="K22" s="15">
        <f t="shared" si="2"/>
        <v>3.7333333333333329</v>
      </c>
      <c r="L22" s="9">
        <v>4</v>
      </c>
      <c r="M22" s="2">
        <v>4.4000000000000004</v>
      </c>
      <c r="N22" s="2">
        <v>4.5</v>
      </c>
      <c r="O22" s="2">
        <v>3.7</v>
      </c>
      <c r="P22" s="21">
        <v>4</v>
      </c>
      <c r="Q22" s="15">
        <f t="shared" ref="Q22" si="16">(L22+M22+N22+O22+P22)/5</f>
        <v>4.12</v>
      </c>
      <c r="R22" s="9">
        <v>1.5</v>
      </c>
      <c r="S22" s="2">
        <v>4.5</v>
      </c>
      <c r="T22" s="2">
        <v>5</v>
      </c>
      <c r="U22" s="2">
        <v>3.7</v>
      </c>
      <c r="V22" s="3"/>
      <c r="W22" s="15">
        <f t="shared" ref="W22" si="17">(R22+S22+T22+U22+V22)/5</f>
        <v>2.94</v>
      </c>
      <c r="X22" s="9">
        <v>4.5</v>
      </c>
      <c r="Y22" s="2">
        <v>4.2</v>
      </c>
      <c r="Z22" s="2">
        <v>3.9</v>
      </c>
      <c r="AA22" s="2">
        <v>4.3</v>
      </c>
      <c r="AB22" s="3"/>
      <c r="AC22" s="15">
        <f t="shared" ref="AC22" si="18">(X22+Y22+Z22+AA22+AB22)/5</f>
        <v>3.38</v>
      </c>
      <c r="AD22" s="9">
        <v>4.5</v>
      </c>
      <c r="AE22" s="2">
        <v>5</v>
      </c>
      <c r="AF22" s="2">
        <v>5</v>
      </c>
      <c r="AG22" s="2">
        <v>5</v>
      </c>
      <c r="AH22" s="3">
        <v>5</v>
      </c>
      <c r="AI22" s="15">
        <f t="shared" ref="AI22" si="19">(AH22+AG22+AF22+AE22+AD22)/5</f>
        <v>4.9000000000000004</v>
      </c>
      <c r="AJ22" s="9">
        <v>3.1</v>
      </c>
      <c r="AK22" s="2">
        <v>4</v>
      </c>
      <c r="AL22" s="2">
        <v>4.5</v>
      </c>
      <c r="AM22" s="2">
        <v>4.5999999999999996</v>
      </c>
      <c r="AN22" s="3">
        <v>3.2</v>
      </c>
      <c r="AO22" s="15">
        <f t="shared" ref="AO22" si="20">(AN22+AM22+AL22+AK22+AJ22)/5</f>
        <v>3.8800000000000003</v>
      </c>
    </row>
    <row r="23" spans="2:41" ht="16.5" thickTop="1" thickBot="1" x14ac:dyDescent="0.3">
      <c r="B23" s="2">
        <v>17</v>
      </c>
      <c r="C23" s="18">
        <v>83450422010</v>
      </c>
      <c r="D23" s="19" t="s">
        <v>70</v>
      </c>
      <c r="E23" s="16">
        <f t="shared" si="0"/>
        <v>2.4830000000000001</v>
      </c>
      <c r="F23" s="20">
        <v>34</v>
      </c>
      <c r="G23" s="36">
        <f t="shared" si="1"/>
        <v>3.3329999999999997</v>
      </c>
      <c r="H23" s="9">
        <v>3.8</v>
      </c>
      <c r="I23" s="2">
        <v>4.4000000000000004</v>
      </c>
      <c r="J23" s="2">
        <v>4.5</v>
      </c>
      <c r="K23" s="15">
        <f t="shared" si="2"/>
        <v>4.2333333333333334</v>
      </c>
      <c r="L23" s="9">
        <v>3.8</v>
      </c>
      <c r="M23" s="2">
        <v>0</v>
      </c>
      <c r="N23" s="2">
        <v>4.3</v>
      </c>
      <c r="O23" s="2">
        <v>0</v>
      </c>
      <c r="P23" s="21">
        <v>3.9</v>
      </c>
      <c r="Q23" s="15">
        <f t="shared" si="3"/>
        <v>2.4</v>
      </c>
      <c r="R23" s="9">
        <v>0.8</v>
      </c>
      <c r="S23" s="2">
        <v>0.8</v>
      </c>
      <c r="T23" s="2">
        <v>0</v>
      </c>
      <c r="U23" s="2">
        <v>4</v>
      </c>
      <c r="V23" s="3">
        <v>2</v>
      </c>
      <c r="W23" s="15">
        <f t="shared" si="4"/>
        <v>1.52</v>
      </c>
      <c r="X23" s="9">
        <v>4.8</v>
      </c>
      <c r="Y23" s="2">
        <v>4</v>
      </c>
      <c r="Z23" s="2">
        <v>4.0999999999999996</v>
      </c>
      <c r="AA23" s="2">
        <v>4.4000000000000004</v>
      </c>
      <c r="AB23" s="3">
        <v>4</v>
      </c>
      <c r="AC23" s="15">
        <f t="shared" si="5"/>
        <v>4.26</v>
      </c>
      <c r="AD23" s="9">
        <v>5</v>
      </c>
      <c r="AE23" s="2">
        <v>5</v>
      </c>
      <c r="AF23" s="2">
        <v>5</v>
      </c>
      <c r="AG23" s="2">
        <v>5</v>
      </c>
      <c r="AH23" s="3">
        <v>5</v>
      </c>
      <c r="AI23" s="15">
        <f t="shared" si="6"/>
        <v>5</v>
      </c>
      <c r="AJ23" s="9">
        <v>4.8</v>
      </c>
      <c r="AK23" s="2">
        <v>4</v>
      </c>
      <c r="AL23" s="2">
        <v>4.0999999999999996</v>
      </c>
      <c r="AM23" s="2">
        <v>3.4</v>
      </c>
      <c r="AN23" s="3">
        <v>3.2</v>
      </c>
      <c r="AO23" s="15">
        <f t="shared" si="7"/>
        <v>3.9</v>
      </c>
    </row>
    <row r="24" spans="2:41" ht="16.5" thickTop="1" thickBot="1" x14ac:dyDescent="0.3">
      <c r="B24" s="2">
        <v>18</v>
      </c>
      <c r="C24" s="18">
        <v>83401252009</v>
      </c>
      <c r="D24" s="19" t="s">
        <v>71</v>
      </c>
      <c r="E24" s="16">
        <f t="shared" si="0"/>
        <v>2.8739999999999997</v>
      </c>
      <c r="F24" s="20">
        <v>18</v>
      </c>
      <c r="G24" s="36">
        <f t="shared" si="1"/>
        <v>3.3239999999999994</v>
      </c>
      <c r="H24" s="9">
        <v>4.2</v>
      </c>
      <c r="I24" s="2">
        <v>4.3</v>
      </c>
      <c r="J24" s="2">
        <v>4.5</v>
      </c>
      <c r="K24" s="15">
        <f t="shared" si="2"/>
        <v>4.333333333333333</v>
      </c>
      <c r="L24" s="9">
        <v>4.8</v>
      </c>
      <c r="M24" s="2">
        <v>4.5</v>
      </c>
      <c r="N24" s="2">
        <v>4.0999999999999996</v>
      </c>
      <c r="O24" s="2">
        <v>3.8</v>
      </c>
      <c r="P24" s="21">
        <v>4.3</v>
      </c>
      <c r="Q24" s="15">
        <f t="shared" si="3"/>
        <v>4.3</v>
      </c>
      <c r="R24" s="9">
        <v>2.2999999999999998</v>
      </c>
      <c r="S24" s="2">
        <v>2.5</v>
      </c>
      <c r="T24" s="2">
        <v>4</v>
      </c>
      <c r="U24" s="2">
        <v>4.5</v>
      </c>
      <c r="V24" s="3">
        <v>2.5</v>
      </c>
      <c r="W24" s="15">
        <f t="shared" si="4"/>
        <v>3.16</v>
      </c>
      <c r="X24" s="9">
        <v>4.3</v>
      </c>
      <c r="Y24" s="2">
        <v>4.5</v>
      </c>
      <c r="Z24" s="2">
        <v>3.8</v>
      </c>
      <c r="AA24" s="2">
        <v>3.7</v>
      </c>
      <c r="AB24" s="3">
        <v>4.0999999999999996</v>
      </c>
      <c r="AC24" s="15">
        <f t="shared" si="5"/>
        <v>4.08</v>
      </c>
      <c r="AD24" s="9">
        <v>5</v>
      </c>
      <c r="AE24" s="2">
        <v>5</v>
      </c>
      <c r="AF24" s="2">
        <v>5</v>
      </c>
      <c r="AG24" s="2">
        <v>5</v>
      </c>
      <c r="AH24" s="3">
        <v>5</v>
      </c>
      <c r="AI24" s="15">
        <f t="shared" si="6"/>
        <v>5</v>
      </c>
      <c r="AJ24" s="9">
        <v>5</v>
      </c>
      <c r="AK24" s="2">
        <v>4.5</v>
      </c>
      <c r="AL24" s="2">
        <v>4</v>
      </c>
      <c r="AM24" s="2">
        <v>3.8</v>
      </c>
      <c r="AN24" s="3">
        <v>3.2</v>
      </c>
      <c r="AO24" s="15">
        <f t="shared" si="7"/>
        <v>4.0999999999999996</v>
      </c>
    </row>
    <row r="25" spans="2:41" ht="16.5" thickTop="1" thickBot="1" x14ac:dyDescent="0.3">
      <c r="B25" s="2">
        <v>19</v>
      </c>
      <c r="C25" s="18">
        <v>83401252010</v>
      </c>
      <c r="D25" s="19" t="s">
        <v>75</v>
      </c>
      <c r="E25" s="16">
        <f t="shared" ref="E25" si="21">(K25*0.15+Q25*0.1+W25*0.1+AC25*0.1+AI25*0.05+AO25*0.2)</f>
        <v>2.5360000000000005</v>
      </c>
      <c r="F25" s="20">
        <v>25</v>
      </c>
      <c r="G25" s="36">
        <f t="shared" si="1"/>
        <v>3.1610000000000005</v>
      </c>
      <c r="H25" s="9">
        <v>3.2</v>
      </c>
      <c r="I25" s="2">
        <v>3.5</v>
      </c>
      <c r="J25" s="2">
        <v>4.0999999999999996</v>
      </c>
      <c r="K25" s="15">
        <f t="shared" si="2"/>
        <v>3.6</v>
      </c>
      <c r="L25" s="9">
        <v>3.8</v>
      </c>
      <c r="M25" s="2">
        <v>3.5</v>
      </c>
      <c r="N25" s="2">
        <v>4.4000000000000004</v>
      </c>
      <c r="O25" s="2">
        <v>4.2</v>
      </c>
      <c r="P25" s="21">
        <v>3.5</v>
      </c>
      <c r="Q25" s="15">
        <f t="shared" ref="Q25" si="22">(L25+M25+N25+O25+P25)/5</f>
        <v>3.88</v>
      </c>
      <c r="R25" s="9">
        <v>0.5</v>
      </c>
      <c r="S25" s="2">
        <v>0.8</v>
      </c>
      <c r="T25" s="2">
        <v>5</v>
      </c>
      <c r="U25" s="2">
        <v>4.5</v>
      </c>
      <c r="V25" s="3"/>
      <c r="W25" s="15">
        <f t="shared" ref="W25" si="23">(R25+S25+T25+U25+V25)/5</f>
        <v>2.16</v>
      </c>
      <c r="X25" s="9">
        <v>4.5</v>
      </c>
      <c r="Y25" s="2">
        <v>5</v>
      </c>
      <c r="Z25" s="2">
        <v>4.5</v>
      </c>
      <c r="AA25" s="2">
        <v>4.3</v>
      </c>
      <c r="AB25" s="3"/>
      <c r="AC25" s="15">
        <f t="shared" ref="AC25" si="24">(X25+Y25+Z25+AA25+AB25)/5</f>
        <v>3.66</v>
      </c>
      <c r="AD25" s="9">
        <v>5</v>
      </c>
      <c r="AE25" s="2">
        <v>5</v>
      </c>
      <c r="AF25" s="2">
        <v>5</v>
      </c>
      <c r="AG25" s="2">
        <v>5</v>
      </c>
      <c r="AH25" s="3">
        <v>5</v>
      </c>
      <c r="AI25" s="15">
        <f t="shared" ref="AI25" si="25">(AH25+AG25+AF25+AE25+AD25)/5</f>
        <v>5</v>
      </c>
      <c r="AJ25" s="9">
        <v>3.1</v>
      </c>
      <c r="AK25" s="2">
        <v>4</v>
      </c>
      <c r="AL25" s="2">
        <v>4.5</v>
      </c>
      <c r="AM25" s="2">
        <v>4.5999999999999996</v>
      </c>
      <c r="AN25" s="3">
        <v>3.2</v>
      </c>
      <c r="AO25" s="15">
        <f t="shared" ref="AO25" si="26">(AN25+AM25+AL25+AK25+AJ25)/5</f>
        <v>3.8800000000000003</v>
      </c>
    </row>
    <row r="26" spans="2:41" ht="16.5" thickTop="1" thickBot="1" x14ac:dyDescent="0.3">
      <c r="B26" s="2">
        <v>20</v>
      </c>
      <c r="C26" s="18">
        <v>83450492010</v>
      </c>
      <c r="D26" s="19" t="s">
        <v>72</v>
      </c>
      <c r="E26" s="16">
        <f t="shared" si="0"/>
        <v>2.8394000000000004</v>
      </c>
      <c r="F26" s="20">
        <v>31</v>
      </c>
      <c r="G26" s="36">
        <f t="shared" ref="G26:G28" si="27">(E26*20+F26/2)/20</f>
        <v>3.6144000000000007</v>
      </c>
      <c r="H26" s="9">
        <v>4.3</v>
      </c>
      <c r="I26" s="2">
        <v>4.4000000000000004</v>
      </c>
      <c r="J26" s="2">
        <v>4</v>
      </c>
      <c r="K26" s="15">
        <f t="shared" si="2"/>
        <v>4.2333333333333334</v>
      </c>
      <c r="L26" s="9">
        <v>4.82</v>
      </c>
      <c r="M26" s="2">
        <v>4.2</v>
      </c>
      <c r="N26" s="2">
        <v>4.7</v>
      </c>
      <c r="O26" s="2">
        <v>4.0999999999999996</v>
      </c>
      <c r="P26" s="21">
        <v>3.4</v>
      </c>
      <c r="Q26" s="15">
        <f t="shared" si="3"/>
        <v>4.2439999999999998</v>
      </c>
      <c r="R26" s="9">
        <v>2.8</v>
      </c>
      <c r="S26" s="2">
        <v>2.5</v>
      </c>
      <c r="T26" s="2">
        <v>4.2</v>
      </c>
      <c r="U26" s="2">
        <v>4</v>
      </c>
      <c r="V26" s="3">
        <v>3.5</v>
      </c>
      <c r="W26" s="15">
        <f t="shared" si="4"/>
        <v>3.4</v>
      </c>
      <c r="X26" s="9">
        <v>4.8</v>
      </c>
      <c r="Y26" s="2">
        <v>3.6</v>
      </c>
      <c r="Z26" s="2">
        <v>3.8</v>
      </c>
      <c r="AA26" s="2">
        <v>4.9000000000000004</v>
      </c>
      <c r="AB26" s="3">
        <v>3.4</v>
      </c>
      <c r="AC26" s="15">
        <f t="shared" si="5"/>
        <v>4.0999999999999996</v>
      </c>
      <c r="AD26" s="9">
        <v>5</v>
      </c>
      <c r="AE26" s="2">
        <v>5</v>
      </c>
      <c r="AF26" s="2">
        <v>5</v>
      </c>
      <c r="AG26" s="2">
        <v>5</v>
      </c>
      <c r="AH26" s="3">
        <v>5</v>
      </c>
      <c r="AI26" s="15">
        <f t="shared" si="6"/>
        <v>5</v>
      </c>
      <c r="AJ26" s="9">
        <v>3.5</v>
      </c>
      <c r="AK26" s="2">
        <v>4.5</v>
      </c>
      <c r="AL26" s="2">
        <v>3.5</v>
      </c>
      <c r="AM26" s="2">
        <v>4.8</v>
      </c>
      <c r="AN26" s="3">
        <v>3.2</v>
      </c>
      <c r="AO26" s="15">
        <f t="shared" si="7"/>
        <v>3.9</v>
      </c>
    </row>
    <row r="27" spans="2:41" s="32" customFormat="1" ht="16.5" thickTop="1" thickBot="1" x14ac:dyDescent="0.3">
      <c r="B27" s="2">
        <v>21</v>
      </c>
      <c r="C27" s="59">
        <v>83045142010</v>
      </c>
      <c r="D27" s="26" t="s">
        <v>50</v>
      </c>
      <c r="E27" s="27">
        <f>(K27*0.15+Q27*0.1+W27*0.1+AC27*0.1+AI27*0.05+AO27*0.2)</f>
        <v>2.5529999999999999</v>
      </c>
      <c r="F27" s="28">
        <v>24</v>
      </c>
      <c r="G27" s="54">
        <f>(E27*20+F27/2)/20</f>
        <v>3.153</v>
      </c>
      <c r="H27" s="29">
        <v>3.9</v>
      </c>
      <c r="I27" s="25">
        <v>4.5</v>
      </c>
      <c r="J27" s="25">
        <v>3.8</v>
      </c>
      <c r="K27" s="30">
        <f>(H27+I27+J27)/3</f>
        <v>4.0666666666666664</v>
      </c>
      <c r="L27" s="29">
        <v>3.5</v>
      </c>
      <c r="M27" s="25">
        <v>3.7</v>
      </c>
      <c r="N27" s="25">
        <v>4</v>
      </c>
      <c r="O27" s="25">
        <v>4</v>
      </c>
      <c r="P27" s="60">
        <v>4.5999999999999996</v>
      </c>
      <c r="Q27" s="30">
        <f>(L27+M27+N27+O27+P27)/5</f>
        <v>3.9599999999999995</v>
      </c>
      <c r="R27" s="29">
        <v>0</v>
      </c>
      <c r="S27" s="25">
        <v>0</v>
      </c>
      <c r="T27" s="25">
        <v>4.3</v>
      </c>
      <c r="U27" s="25">
        <v>4</v>
      </c>
      <c r="V27" s="31">
        <v>0.5</v>
      </c>
      <c r="W27" s="30">
        <f>(R27+S27+T27+U27+V27)/5</f>
        <v>1.7600000000000002</v>
      </c>
      <c r="X27" s="29">
        <v>4.8</v>
      </c>
      <c r="Y27" s="25">
        <v>4.0999999999999996</v>
      </c>
      <c r="Z27" s="25">
        <v>0</v>
      </c>
      <c r="AA27" s="25">
        <v>4.4000000000000004</v>
      </c>
      <c r="AB27" s="31">
        <v>4</v>
      </c>
      <c r="AC27" s="30">
        <f>(X27+Y27+Z27+AA27+AB27)/5</f>
        <v>3.4599999999999995</v>
      </c>
      <c r="AD27" s="29">
        <v>5</v>
      </c>
      <c r="AE27" s="25">
        <v>4.5</v>
      </c>
      <c r="AF27" s="25">
        <v>5</v>
      </c>
      <c r="AG27" s="25">
        <v>5</v>
      </c>
      <c r="AH27" s="31">
        <v>5</v>
      </c>
      <c r="AI27" s="30">
        <f>(AH27+AG27+AF27+AE27+AD27)/5</f>
        <v>4.9000000000000004</v>
      </c>
      <c r="AJ27" s="29">
        <v>4.8</v>
      </c>
      <c r="AK27" s="25">
        <v>4</v>
      </c>
      <c r="AL27" s="25">
        <v>4.0999999999999996</v>
      </c>
      <c r="AM27" s="25">
        <v>3.4</v>
      </c>
      <c r="AN27" s="31">
        <v>3.2</v>
      </c>
      <c r="AO27" s="30">
        <f>(AN27+AM27+AL27+AK27+AJ27)/5</f>
        <v>3.9</v>
      </c>
    </row>
    <row r="28" spans="2:41" ht="16.5" thickTop="1" thickBot="1" x14ac:dyDescent="0.3">
      <c r="B28" s="2">
        <v>24</v>
      </c>
      <c r="C28" s="18"/>
      <c r="D28" s="19"/>
      <c r="E28" s="16">
        <f t="shared" si="0"/>
        <v>0</v>
      </c>
      <c r="F28" s="20"/>
      <c r="G28" s="17">
        <f t="shared" si="27"/>
        <v>0</v>
      </c>
      <c r="H28" s="9"/>
      <c r="I28" s="2"/>
      <c r="J28" s="2"/>
      <c r="K28" s="15">
        <f t="shared" si="2"/>
        <v>0</v>
      </c>
      <c r="L28" s="9"/>
      <c r="M28" s="2"/>
      <c r="N28" s="2"/>
      <c r="O28" s="2"/>
      <c r="P28" s="21"/>
      <c r="Q28" s="15">
        <f t="shared" si="3"/>
        <v>0</v>
      </c>
      <c r="R28" s="9"/>
      <c r="S28" s="2"/>
      <c r="T28" s="2"/>
      <c r="U28" s="2"/>
      <c r="V28" s="3"/>
      <c r="W28" s="15">
        <f t="shared" si="4"/>
        <v>0</v>
      </c>
      <c r="X28" s="9"/>
      <c r="Y28" s="2"/>
      <c r="Z28" s="2"/>
      <c r="AA28" s="2"/>
      <c r="AB28" s="3"/>
      <c r="AC28" s="15">
        <f t="shared" si="5"/>
        <v>0</v>
      </c>
      <c r="AD28" s="9"/>
      <c r="AE28" s="2"/>
      <c r="AF28" s="2"/>
      <c r="AG28" s="2"/>
      <c r="AH28" s="3"/>
      <c r="AI28" s="15">
        <f t="shared" si="6"/>
        <v>0</v>
      </c>
      <c r="AJ28" s="9"/>
      <c r="AK28" s="2"/>
      <c r="AL28" s="2"/>
      <c r="AM28" s="2"/>
      <c r="AN28" s="3"/>
      <c r="AO28" s="15">
        <f t="shared" si="7"/>
        <v>0</v>
      </c>
    </row>
    <row r="29" spans="2:41" ht="16.5" thickTop="1" thickBot="1" x14ac:dyDescent="0.3">
      <c r="B29" s="2">
        <v>25</v>
      </c>
      <c r="C29" s="18"/>
      <c r="D29" s="19"/>
      <c r="E29" s="16">
        <f t="shared" si="0"/>
        <v>0</v>
      </c>
      <c r="F29" s="20"/>
      <c r="G29" s="17">
        <f t="shared" ref="G29:G32" si="28">(E29*20+F29)/20</f>
        <v>0</v>
      </c>
      <c r="H29" s="9"/>
      <c r="I29" s="2"/>
      <c r="J29" s="2"/>
      <c r="K29" s="15">
        <f t="shared" si="2"/>
        <v>0</v>
      </c>
      <c r="L29" s="9"/>
      <c r="M29" s="2"/>
      <c r="N29" s="2"/>
      <c r="O29" s="2"/>
      <c r="P29" s="21"/>
      <c r="Q29" s="15">
        <f t="shared" si="3"/>
        <v>0</v>
      </c>
      <c r="R29" s="9"/>
      <c r="S29" s="2"/>
      <c r="T29" s="2"/>
      <c r="U29" s="2"/>
      <c r="V29" s="3"/>
      <c r="W29" s="15">
        <f t="shared" si="4"/>
        <v>0</v>
      </c>
      <c r="X29" s="9"/>
      <c r="Y29" s="2"/>
      <c r="Z29" s="2"/>
      <c r="AA29" s="2"/>
      <c r="AB29" s="3"/>
      <c r="AC29" s="15">
        <f t="shared" si="5"/>
        <v>0</v>
      </c>
      <c r="AD29" s="9"/>
      <c r="AE29" s="2"/>
      <c r="AF29" s="2"/>
      <c r="AG29" s="2"/>
      <c r="AH29" s="3"/>
      <c r="AI29" s="15">
        <f t="shared" si="6"/>
        <v>0</v>
      </c>
      <c r="AJ29" s="9"/>
      <c r="AK29" s="2"/>
      <c r="AL29" s="2"/>
      <c r="AM29" s="2"/>
      <c r="AN29" s="3"/>
      <c r="AO29" s="15">
        <f t="shared" si="7"/>
        <v>0</v>
      </c>
    </row>
    <row r="30" spans="2:41" ht="16.5" thickTop="1" thickBot="1" x14ac:dyDescent="0.3">
      <c r="B30" s="2">
        <v>26</v>
      </c>
      <c r="C30" s="18"/>
      <c r="D30" s="19"/>
      <c r="E30" s="16">
        <f t="shared" si="0"/>
        <v>0</v>
      </c>
      <c r="F30" s="20"/>
      <c r="G30" s="17">
        <f t="shared" si="28"/>
        <v>0</v>
      </c>
      <c r="H30" s="9"/>
      <c r="I30" s="2"/>
      <c r="J30" s="2"/>
      <c r="K30" s="15">
        <f t="shared" si="2"/>
        <v>0</v>
      </c>
      <c r="L30" s="9"/>
      <c r="M30" s="2"/>
      <c r="N30" s="2"/>
      <c r="O30" s="2"/>
      <c r="P30" s="21"/>
      <c r="Q30" s="15">
        <f t="shared" si="3"/>
        <v>0</v>
      </c>
      <c r="R30" s="9"/>
      <c r="S30" s="2"/>
      <c r="T30" s="2"/>
      <c r="U30" s="2"/>
      <c r="V30" s="3"/>
      <c r="W30" s="15">
        <f t="shared" si="4"/>
        <v>0</v>
      </c>
      <c r="X30" s="9"/>
      <c r="Y30" s="2"/>
      <c r="Z30" s="2"/>
      <c r="AA30" s="2"/>
      <c r="AB30" s="3"/>
      <c r="AC30" s="15">
        <f t="shared" si="5"/>
        <v>0</v>
      </c>
      <c r="AD30" s="9"/>
      <c r="AE30" s="2"/>
      <c r="AF30" s="2"/>
      <c r="AG30" s="2"/>
      <c r="AH30" s="3"/>
      <c r="AI30" s="15">
        <f t="shared" si="6"/>
        <v>0</v>
      </c>
      <c r="AJ30" s="9"/>
      <c r="AK30" s="2"/>
      <c r="AL30" s="2"/>
      <c r="AM30" s="2"/>
      <c r="AN30" s="3"/>
      <c r="AO30" s="15">
        <f t="shared" si="7"/>
        <v>0</v>
      </c>
    </row>
    <row r="31" spans="2:41" ht="16.5" thickTop="1" thickBot="1" x14ac:dyDescent="0.3">
      <c r="B31" s="2">
        <v>28</v>
      </c>
      <c r="C31" s="18"/>
      <c r="D31" s="19"/>
      <c r="E31" s="16">
        <f t="shared" si="0"/>
        <v>0</v>
      </c>
      <c r="F31" s="20"/>
      <c r="G31" s="17">
        <f t="shared" si="28"/>
        <v>0</v>
      </c>
      <c r="H31" s="9"/>
      <c r="I31" s="2"/>
      <c r="J31" s="2"/>
      <c r="K31" s="15">
        <f t="shared" si="2"/>
        <v>0</v>
      </c>
      <c r="L31" s="9"/>
      <c r="M31" s="2"/>
      <c r="N31" s="2"/>
      <c r="O31" s="2"/>
      <c r="P31" s="21"/>
      <c r="Q31" s="15">
        <f t="shared" si="3"/>
        <v>0</v>
      </c>
      <c r="R31" s="9"/>
      <c r="S31" s="2"/>
      <c r="T31" s="2"/>
      <c r="U31" s="2"/>
      <c r="V31" s="3"/>
      <c r="W31" s="15">
        <f t="shared" si="4"/>
        <v>0</v>
      </c>
      <c r="X31" s="9"/>
      <c r="Y31" s="2"/>
      <c r="Z31" s="2"/>
      <c r="AA31" s="2"/>
      <c r="AB31" s="3"/>
      <c r="AC31" s="15">
        <f t="shared" si="5"/>
        <v>0</v>
      </c>
      <c r="AD31" s="9"/>
      <c r="AE31" s="2"/>
      <c r="AF31" s="2"/>
      <c r="AG31" s="2"/>
      <c r="AH31" s="3"/>
      <c r="AI31" s="15">
        <f t="shared" si="6"/>
        <v>0</v>
      </c>
      <c r="AJ31" s="9"/>
      <c r="AK31" s="2"/>
      <c r="AL31" s="2"/>
      <c r="AM31" s="2"/>
      <c r="AN31" s="3"/>
      <c r="AO31" s="15">
        <f t="shared" si="7"/>
        <v>0</v>
      </c>
    </row>
    <row r="32" spans="2:41" ht="15.75" thickTop="1" x14ac:dyDescent="0.25">
      <c r="B32" s="2">
        <v>29</v>
      </c>
      <c r="C32" s="18"/>
      <c r="D32" s="19"/>
      <c r="E32" s="16">
        <f t="shared" si="0"/>
        <v>0</v>
      </c>
      <c r="F32" s="20"/>
      <c r="G32" s="17">
        <f t="shared" si="28"/>
        <v>0</v>
      </c>
      <c r="H32" s="9"/>
      <c r="I32" s="2"/>
      <c r="J32" s="2"/>
      <c r="K32" s="15">
        <f t="shared" si="2"/>
        <v>0</v>
      </c>
      <c r="L32" s="9"/>
      <c r="M32" s="2"/>
      <c r="N32" s="2"/>
      <c r="O32" s="2"/>
      <c r="P32" s="21"/>
      <c r="Q32" s="15">
        <f t="shared" si="3"/>
        <v>0</v>
      </c>
      <c r="R32" s="9"/>
      <c r="S32" s="2"/>
      <c r="T32" s="2"/>
      <c r="U32" s="2"/>
      <c r="V32" s="3"/>
      <c r="W32" s="15">
        <f t="shared" si="4"/>
        <v>0</v>
      </c>
      <c r="X32" s="9"/>
      <c r="Y32" s="2"/>
      <c r="Z32" s="2"/>
      <c r="AA32" s="2"/>
      <c r="AB32" s="3"/>
      <c r="AC32" s="15">
        <f t="shared" si="5"/>
        <v>0</v>
      </c>
      <c r="AD32" s="9"/>
      <c r="AE32" s="2"/>
      <c r="AF32" s="2"/>
      <c r="AG32" s="2"/>
      <c r="AH32" s="3"/>
      <c r="AI32" s="15">
        <f t="shared" si="6"/>
        <v>0</v>
      </c>
      <c r="AJ32" s="9"/>
      <c r="AK32" s="2"/>
      <c r="AL32" s="2"/>
      <c r="AM32" s="2"/>
      <c r="AN32" s="3"/>
      <c r="AO32" s="15">
        <f t="shared" si="7"/>
        <v>0</v>
      </c>
    </row>
  </sheetData>
  <dataValidations count="1">
    <dataValidation type="textLength" allowBlank="1" showInputMessage="1" showErrorMessage="1" errorTitle="CODIGO ERRÓNEO" error="Verifique el código ingresado, recuerde que tiene 12 dígitos con el 0 inicial, esta celda no admite valores de documento de identificación." promptTitle="CODIGO ESTUDIANTIL" prompt="Por favor digite el código del estudiante con el 0 inicial, esta celda solo permite el ingreso de los códigos completos, recuerde que tienen 12 dígitos" sqref="C7:C32">
      <formula1>11</formula1>
      <formula2>12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P39"/>
  <sheetViews>
    <sheetView topLeftCell="A6" zoomScale="70" zoomScaleNormal="70" workbookViewId="0">
      <selection activeCell="D35" sqref="D35:H37"/>
    </sheetView>
  </sheetViews>
  <sheetFormatPr defaultColWidth="11.42578125" defaultRowHeight="15" x14ac:dyDescent="0.25"/>
  <cols>
    <col min="1" max="2" width="5" style="1" customWidth="1"/>
    <col min="3" max="3" width="14.7109375" style="1" bestFit="1" customWidth="1"/>
    <col min="4" max="4" width="43.42578125" style="1" customWidth="1"/>
    <col min="5" max="5" width="4" style="1" customWidth="1"/>
    <col min="6" max="7" width="7" style="1" customWidth="1"/>
    <col min="8" max="8" width="6.42578125" style="1" customWidth="1"/>
    <col min="9" max="42" width="7" style="1" customWidth="1"/>
    <col min="43" max="16384" width="11.42578125" style="1"/>
  </cols>
  <sheetData>
    <row r="3" spans="2:42" ht="15.75" thickBot="1" x14ac:dyDescent="0.3"/>
    <row r="4" spans="2:42" ht="15.75" thickTop="1" x14ac:dyDescent="0.25">
      <c r="C4" s="2" t="s">
        <v>0</v>
      </c>
      <c r="D4" s="3" t="s">
        <v>1</v>
      </c>
      <c r="E4" s="51"/>
      <c r="F4" s="4" t="s">
        <v>2</v>
      </c>
      <c r="G4" s="5">
        <v>40</v>
      </c>
      <c r="H4" s="6" t="s">
        <v>3</v>
      </c>
      <c r="J4" s="2"/>
      <c r="K4" s="7" t="s">
        <v>16</v>
      </c>
      <c r="L4" s="8"/>
      <c r="M4" s="9"/>
      <c r="N4" s="2" t="s">
        <v>11</v>
      </c>
      <c r="O4" s="2"/>
      <c r="P4" s="2"/>
      <c r="Q4" s="3"/>
      <c r="R4" s="8"/>
      <c r="S4" s="9"/>
      <c r="T4" s="2" t="s">
        <v>13</v>
      </c>
      <c r="U4" s="2"/>
      <c r="V4" s="2"/>
      <c r="W4" s="3"/>
      <c r="X4" s="8"/>
      <c r="Y4" s="9"/>
      <c r="Z4" s="2" t="s">
        <v>14</v>
      </c>
      <c r="AA4" s="2"/>
      <c r="AB4" s="2"/>
      <c r="AC4" s="3"/>
      <c r="AD4" s="8"/>
      <c r="AE4" s="9"/>
      <c r="AF4" s="2" t="s">
        <v>12</v>
      </c>
      <c r="AG4" s="2"/>
      <c r="AH4" s="2"/>
      <c r="AI4" s="3"/>
      <c r="AJ4" s="8"/>
      <c r="AK4" s="9"/>
      <c r="AL4" s="2" t="s">
        <v>15</v>
      </c>
      <c r="AM4" s="2"/>
      <c r="AN4" s="2"/>
      <c r="AO4" s="3"/>
      <c r="AP4" s="8"/>
    </row>
    <row r="5" spans="2:42" ht="15.75" thickBot="1" x14ac:dyDescent="0.3">
      <c r="C5" s="2"/>
      <c r="D5" s="3"/>
      <c r="E5" s="52"/>
      <c r="F5" s="10"/>
      <c r="G5" s="11"/>
      <c r="H5" s="12" t="s">
        <v>110</v>
      </c>
      <c r="I5" s="13" t="s">
        <v>5</v>
      </c>
      <c r="J5" s="7" t="s">
        <v>6</v>
      </c>
      <c r="K5" s="7" t="s">
        <v>7</v>
      </c>
      <c r="L5" s="15" t="s">
        <v>10</v>
      </c>
      <c r="M5" s="13" t="s">
        <v>5</v>
      </c>
      <c r="N5" s="7" t="s">
        <v>6</v>
      </c>
      <c r="O5" s="7" t="s">
        <v>7</v>
      </c>
      <c r="P5" s="7" t="s">
        <v>8</v>
      </c>
      <c r="Q5" s="14" t="s">
        <v>9</v>
      </c>
      <c r="R5" s="15" t="s">
        <v>10</v>
      </c>
      <c r="S5" s="13" t="s">
        <v>5</v>
      </c>
      <c r="T5" s="7" t="s">
        <v>6</v>
      </c>
      <c r="U5" s="7" t="s">
        <v>7</v>
      </c>
      <c r="V5" s="7" t="s">
        <v>8</v>
      </c>
      <c r="W5" s="14" t="s">
        <v>9</v>
      </c>
      <c r="X5" s="15" t="s">
        <v>10</v>
      </c>
      <c r="Y5" s="13" t="s">
        <v>5</v>
      </c>
      <c r="Z5" s="7" t="s">
        <v>6</v>
      </c>
      <c r="AA5" s="7" t="s">
        <v>7</v>
      </c>
      <c r="AB5" s="7" t="s">
        <v>8</v>
      </c>
      <c r="AC5" s="14" t="s">
        <v>9</v>
      </c>
      <c r="AD5" s="15" t="s">
        <v>10</v>
      </c>
      <c r="AE5" s="13" t="s">
        <v>5</v>
      </c>
      <c r="AF5" s="7" t="s">
        <v>6</v>
      </c>
      <c r="AG5" s="7" t="s">
        <v>7</v>
      </c>
      <c r="AH5" s="7" t="s">
        <v>8</v>
      </c>
      <c r="AI5" s="14" t="s">
        <v>9</v>
      </c>
      <c r="AJ5" s="15" t="s">
        <v>10</v>
      </c>
      <c r="AK5" s="13" t="s">
        <v>5</v>
      </c>
      <c r="AL5" s="7" t="s">
        <v>6</v>
      </c>
      <c r="AM5" s="7" t="s">
        <v>7</v>
      </c>
      <c r="AN5" s="7" t="s">
        <v>8</v>
      </c>
      <c r="AO5" s="14" t="s">
        <v>9</v>
      </c>
      <c r="AP5" s="15" t="s">
        <v>10</v>
      </c>
    </row>
    <row r="6" spans="2:42" ht="16.5" thickTop="1" thickBot="1" x14ac:dyDescent="0.3">
      <c r="B6" s="1">
        <v>0</v>
      </c>
      <c r="C6" s="2"/>
      <c r="D6" s="3" t="s">
        <v>4</v>
      </c>
      <c r="E6" s="51"/>
      <c r="F6" s="16">
        <f>(L6*0.15+R6*0.1+X6*0.1+AD6*0.1+AJ6*0.05+AP6*0.2)</f>
        <v>3.5</v>
      </c>
      <c r="G6" s="8">
        <v>50</v>
      </c>
      <c r="H6" s="17">
        <f>(F6*20+G6*4/5)/20</f>
        <v>5.5</v>
      </c>
      <c r="I6" s="13">
        <v>5</v>
      </c>
      <c r="J6" s="7">
        <v>5</v>
      </c>
      <c r="K6" s="7">
        <v>5</v>
      </c>
      <c r="L6" s="15">
        <f>(I6+J6+K6)/3</f>
        <v>5</v>
      </c>
      <c r="M6" s="13">
        <v>5</v>
      </c>
      <c r="N6" s="7">
        <v>5</v>
      </c>
      <c r="O6" s="7">
        <v>5</v>
      </c>
      <c r="P6" s="7">
        <v>5</v>
      </c>
      <c r="Q6" s="14">
        <v>5</v>
      </c>
      <c r="R6" s="15">
        <f>(M6+N6+O6+P6+Q6)/5</f>
        <v>5</v>
      </c>
      <c r="S6" s="13">
        <v>5</v>
      </c>
      <c r="T6" s="7">
        <v>5</v>
      </c>
      <c r="U6" s="7">
        <v>5</v>
      </c>
      <c r="V6" s="7">
        <v>5</v>
      </c>
      <c r="W6" s="14">
        <v>5</v>
      </c>
      <c r="X6" s="15">
        <f>(S6+T6+U6+V6+W6)/5</f>
        <v>5</v>
      </c>
      <c r="Y6" s="13">
        <v>5</v>
      </c>
      <c r="Z6" s="7">
        <v>5</v>
      </c>
      <c r="AA6" s="7">
        <v>5</v>
      </c>
      <c r="AB6" s="7">
        <v>5</v>
      </c>
      <c r="AC6" s="14">
        <v>5</v>
      </c>
      <c r="AD6" s="15">
        <f>(Y6+Z6+AA6+AB6+AC6)/5</f>
        <v>5</v>
      </c>
      <c r="AE6" s="13">
        <v>5</v>
      </c>
      <c r="AF6" s="7">
        <v>5</v>
      </c>
      <c r="AG6" s="7">
        <v>5</v>
      </c>
      <c r="AH6" s="7">
        <v>5</v>
      </c>
      <c r="AI6" s="14">
        <v>5</v>
      </c>
      <c r="AJ6" s="15">
        <f>(AI6+AH6+AG6+AF6+AE6)/5</f>
        <v>5</v>
      </c>
      <c r="AK6" s="13">
        <v>5</v>
      </c>
      <c r="AL6" s="7">
        <v>5</v>
      </c>
      <c r="AM6" s="7">
        <v>5</v>
      </c>
      <c r="AN6" s="7">
        <v>5</v>
      </c>
      <c r="AO6" s="14">
        <v>5</v>
      </c>
      <c r="AP6" s="15">
        <f>(AO6+AN6+AM6+AL6+AK6)/5</f>
        <v>5</v>
      </c>
    </row>
    <row r="7" spans="2:42" ht="16.5" thickTop="1" thickBot="1" x14ac:dyDescent="0.3">
      <c r="B7" s="2">
        <v>1</v>
      </c>
      <c r="C7" s="18">
        <v>84601342013</v>
      </c>
      <c r="D7" s="19" t="s">
        <v>80</v>
      </c>
      <c r="E7" s="53" t="s">
        <v>111</v>
      </c>
      <c r="F7" s="16">
        <f t="shared" ref="F7:F39" si="0">(L7*0.15+R7*0.1+X7*0.1+AD7*0.1+AJ7*0.05+AP7*0.2)</f>
        <v>0</v>
      </c>
      <c r="G7" s="20"/>
      <c r="H7" s="57">
        <v>1.2</v>
      </c>
      <c r="I7" s="9"/>
      <c r="J7" s="2"/>
      <c r="K7" s="2"/>
      <c r="L7" s="15">
        <f t="shared" ref="L7:L39" si="1">(I7+J7+K7)/3</f>
        <v>0</v>
      </c>
      <c r="M7" s="9"/>
      <c r="N7" s="2"/>
      <c r="O7" s="2"/>
      <c r="P7" s="2"/>
      <c r="Q7" s="21"/>
      <c r="R7" s="15">
        <f t="shared" ref="R7:R39" si="2">(M7+N7+O7+P7+Q7)/5</f>
        <v>0</v>
      </c>
      <c r="S7" s="9"/>
      <c r="T7" s="2"/>
      <c r="U7" s="2"/>
      <c r="V7" s="2"/>
      <c r="W7" s="3"/>
      <c r="X7" s="15">
        <f t="shared" ref="X7:X39" si="3">(S7+T7+U7+V7+W7)/5</f>
        <v>0</v>
      </c>
      <c r="Y7" s="9"/>
      <c r="Z7" s="2"/>
      <c r="AA7" s="2"/>
      <c r="AB7" s="2"/>
      <c r="AC7" s="3"/>
      <c r="AD7" s="15">
        <f t="shared" ref="AD7" si="4">(Y7+Z7+AA7+AB7+AC7)/5</f>
        <v>0</v>
      </c>
      <c r="AE7" s="9"/>
      <c r="AF7" s="2"/>
      <c r="AG7" s="2"/>
      <c r="AH7" s="2"/>
      <c r="AI7" s="3"/>
      <c r="AJ7" s="15">
        <f t="shared" ref="AJ7:AJ39" si="5">(AI7+AH7+AG7+AF7+AE7)/5</f>
        <v>0</v>
      </c>
      <c r="AK7" s="9"/>
      <c r="AL7" s="2"/>
      <c r="AM7" s="2"/>
      <c r="AN7" s="2"/>
      <c r="AO7" s="3"/>
      <c r="AP7" s="15">
        <f t="shared" ref="AP7:AP39" si="6">(AO7+AN7+AM7+AL7+AK7)/5</f>
        <v>0</v>
      </c>
    </row>
    <row r="8" spans="2:42" ht="16.5" thickTop="1" thickBot="1" x14ac:dyDescent="0.3">
      <c r="B8" s="2">
        <v>2</v>
      </c>
      <c r="C8" s="18">
        <v>84601372013</v>
      </c>
      <c r="D8" s="19" t="s">
        <v>81</v>
      </c>
      <c r="E8" s="53">
        <v>1</v>
      </c>
      <c r="F8" s="16">
        <f t="shared" si="0"/>
        <v>2.9184999999999994</v>
      </c>
      <c r="G8" s="20">
        <v>20</v>
      </c>
      <c r="H8" s="57">
        <f t="shared" ref="H8:H34" si="7">(F8*20+G8*4/5)/20</f>
        <v>3.7184999999999997</v>
      </c>
      <c r="I8" s="9">
        <v>3.5</v>
      </c>
      <c r="J8" s="2">
        <v>3.7</v>
      </c>
      <c r="K8" s="2">
        <v>3.3</v>
      </c>
      <c r="L8" s="15">
        <f t="shared" si="1"/>
        <v>3.5</v>
      </c>
      <c r="M8" s="9">
        <v>4.3</v>
      </c>
      <c r="N8" s="2">
        <v>3.9</v>
      </c>
      <c r="O8" s="2">
        <v>4.3</v>
      </c>
      <c r="P8" s="2">
        <v>4.2</v>
      </c>
      <c r="Q8" s="3">
        <v>4.7</v>
      </c>
      <c r="R8" s="15">
        <f t="shared" si="2"/>
        <v>4.2799999999999994</v>
      </c>
      <c r="S8" s="9">
        <v>1.5</v>
      </c>
      <c r="T8" s="2">
        <v>1.5</v>
      </c>
      <c r="U8" s="2">
        <v>5</v>
      </c>
      <c r="V8" s="2"/>
      <c r="W8" s="3">
        <v>4.7</v>
      </c>
      <c r="X8" s="15">
        <f t="shared" ref="X8:X38" si="8">(S8+T8+U8+V8+W8)/4</f>
        <v>3.1749999999999998</v>
      </c>
      <c r="Y8" s="9">
        <v>4.9000000000000004</v>
      </c>
      <c r="Z8" s="2">
        <v>4.5999999999999996</v>
      </c>
      <c r="AA8" s="2">
        <v>4.7</v>
      </c>
      <c r="AB8" s="2">
        <v>4.3</v>
      </c>
      <c r="AC8" s="3">
        <v>4.7</v>
      </c>
      <c r="AD8" s="15">
        <f t="shared" ref="AD8:AD39" si="9">(Y8+Z8+AA8+AB8+AC8)/4</f>
        <v>5.8</v>
      </c>
      <c r="AE8" s="9">
        <v>4</v>
      </c>
      <c r="AF8" s="2">
        <v>5</v>
      </c>
      <c r="AG8" s="2">
        <v>5</v>
      </c>
      <c r="AH8" s="2">
        <v>5</v>
      </c>
      <c r="AI8" s="3">
        <v>5</v>
      </c>
      <c r="AJ8" s="15">
        <f t="shared" si="5"/>
        <v>4.8</v>
      </c>
      <c r="AK8" s="9">
        <v>3.2</v>
      </c>
      <c r="AL8" s="2">
        <v>3.5</v>
      </c>
      <c r="AM8" s="2">
        <v>4.5</v>
      </c>
      <c r="AN8" s="2">
        <v>4.5</v>
      </c>
      <c r="AO8" s="3">
        <v>5</v>
      </c>
      <c r="AP8" s="15">
        <f t="shared" si="6"/>
        <v>4.1399999999999997</v>
      </c>
    </row>
    <row r="9" spans="2:42" ht="16.5" thickTop="1" thickBot="1" x14ac:dyDescent="0.3">
      <c r="B9" s="2">
        <v>3</v>
      </c>
      <c r="C9" s="18">
        <v>84601382013</v>
      </c>
      <c r="D9" s="19" t="s">
        <v>82</v>
      </c>
      <c r="E9" s="53">
        <v>1</v>
      </c>
      <c r="F9" s="16">
        <f t="shared" si="0"/>
        <v>2.8040000000000003</v>
      </c>
      <c r="G9" s="20">
        <v>34</v>
      </c>
      <c r="H9" s="57">
        <f t="shared" si="7"/>
        <v>4.1639999999999997</v>
      </c>
      <c r="I9" s="9">
        <v>2.9</v>
      </c>
      <c r="J9" s="2">
        <v>4.3</v>
      </c>
      <c r="K9" s="2">
        <v>3.1</v>
      </c>
      <c r="L9" s="15">
        <f t="shared" si="1"/>
        <v>3.4333333333333331</v>
      </c>
      <c r="M9" s="9">
        <v>4</v>
      </c>
      <c r="N9" s="2">
        <v>4.2</v>
      </c>
      <c r="O9" s="2">
        <v>3</v>
      </c>
      <c r="P9" s="2">
        <v>3.3</v>
      </c>
      <c r="Q9" s="3">
        <v>4.5</v>
      </c>
      <c r="R9" s="15">
        <f t="shared" si="2"/>
        <v>3.8</v>
      </c>
      <c r="S9" s="9">
        <v>3.2</v>
      </c>
      <c r="T9" s="2">
        <v>2.8</v>
      </c>
      <c r="U9" s="2">
        <v>4.5</v>
      </c>
      <c r="V9" s="2"/>
      <c r="W9" s="3">
        <v>4.5</v>
      </c>
      <c r="X9" s="15">
        <f t="shared" si="8"/>
        <v>3.75</v>
      </c>
      <c r="Y9" s="9">
        <v>4.7</v>
      </c>
      <c r="Z9" s="2">
        <v>4.0999999999999996</v>
      </c>
      <c r="AA9" s="2">
        <v>4.7</v>
      </c>
      <c r="AB9" s="2"/>
      <c r="AC9" s="3">
        <v>4.5</v>
      </c>
      <c r="AD9" s="15">
        <f t="shared" si="9"/>
        <v>4.5</v>
      </c>
      <c r="AE9" s="9">
        <v>4.8</v>
      </c>
      <c r="AF9" s="2">
        <v>5</v>
      </c>
      <c r="AG9" s="2">
        <v>5</v>
      </c>
      <c r="AH9" s="2">
        <v>5</v>
      </c>
      <c r="AI9" s="3">
        <v>5</v>
      </c>
      <c r="AJ9" s="15">
        <f t="shared" si="5"/>
        <v>4.96</v>
      </c>
      <c r="AK9" s="9">
        <v>3.3</v>
      </c>
      <c r="AL9" s="2">
        <v>5</v>
      </c>
      <c r="AM9" s="2">
        <v>3.8</v>
      </c>
      <c r="AN9" s="2">
        <v>3.8</v>
      </c>
      <c r="AO9" s="3">
        <v>5</v>
      </c>
      <c r="AP9" s="15">
        <f t="shared" si="6"/>
        <v>4.1800000000000006</v>
      </c>
    </row>
    <row r="10" spans="2:42" ht="16.5" thickTop="1" thickBot="1" x14ac:dyDescent="0.3">
      <c r="B10" s="2">
        <v>4</v>
      </c>
      <c r="C10" s="18">
        <v>84601402013</v>
      </c>
      <c r="D10" s="19" t="s">
        <v>112</v>
      </c>
      <c r="E10" s="53"/>
      <c r="F10" s="16">
        <f t="shared" si="0"/>
        <v>1.3470000000000004</v>
      </c>
      <c r="G10" s="20">
        <v>15</v>
      </c>
      <c r="H10" s="58">
        <f t="shared" si="7"/>
        <v>1.9470000000000005</v>
      </c>
      <c r="I10" s="9">
        <v>3</v>
      </c>
      <c r="J10" s="2">
        <v>2.9</v>
      </c>
      <c r="K10" s="2">
        <v>3</v>
      </c>
      <c r="L10" s="15">
        <f t="shared" si="1"/>
        <v>2.9666666666666668</v>
      </c>
      <c r="M10" s="9">
        <v>3.9</v>
      </c>
      <c r="N10" s="2">
        <v>3.9</v>
      </c>
      <c r="O10" s="2">
        <v>4.5</v>
      </c>
      <c r="P10" s="2">
        <v>0</v>
      </c>
      <c r="Q10" s="3">
        <v>4.3</v>
      </c>
      <c r="R10" s="15">
        <f t="shared" si="2"/>
        <v>3.3200000000000003</v>
      </c>
      <c r="S10" s="9">
        <v>0.5</v>
      </c>
      <c r="T10" s="2">
        <v>0.5</v>
      </c>
      <c r="U10" s="2">
        <v>0</v>
      </c>
      <c r="V10" s="2"/>
      <c r="W10" s="3">
        <v>4.3</v>
      </c>
      <c r="X10" s="15">
        <f t="shared" si="8"/>
        <v>1.325</v>
      </c>
      <c r="Y10" s="9">
        <v>4.5</v>
      </c>
      <c r="Z10" s="2">
        <v>4.7</v>
      </c>
      <c r="AA10" s="2">
        <v>0</v>
      </c>
      <c r="AB10" s="2"/>
      <c r="AC10" s="3">
        <v>4.3</v>
      </c>
      <c r="AD10" s="15">
        <f t="shared" si="9"/>
        <v>3.375</v>
      </c>
      <c r="AE10" s="9">
        <v>2.5</v>
      </c>
      <c r="AF10" s="2">
        <v>5</v>
      </c>
      <c r="AG10" s="2">
        <v>2.5</v>
      </c>
      <c r="AH10" s="2">
        <v>0</v>
      </c>
      <c r="AI10" s="3">
        <v>0</v>
      </c>
      <c r="AJ10" s="15">
        <f t="shared" si="5"/>
        <v>2</v>
      </c>
      <c r="AK10" s="9">
        <v>3.7</v>
      </c>
      <c r="AL10" s="2">
        <v>2.7</v>
      </c>
      <c r="AM10" s="2">
        <v>3.5</v>
      </c>
      <c r="AN10" s="2">
        <v>3.5</v>
      </c>
      <c r="AO10" s="3">
        <v>0</v>
      </c>
      <c r="AP10" s="15"/>
    </row>
    <row r="11" spans="2:42" ht="16.5" thickTop="1" thickBot="1" x14ac:dyDescent="0.3">
      <c r="B11" s="2">
        <v>5</v>
      </c>
      <c r="C11" s="18">
        <v>84601412013</v>
      </c>
      <c r="D11" s="19" t="s">
        <v>83</v>
      </c>
      <c r="E11" s="53">
        <v>1</v>
      </c>
      <c r="F11" s="16">
        <f t="shared" si="0"/>
        <v>2.8970000000000002</v>
      </c>
      <c r="G11" s="20">
        <v>42</v>
      </c>
      <c r="H11" s="57">
        <f>(F11*20+G11*4/5)/20</f>
        <v>4.577</v>
      </c>
      <c r="I11" s="9">
        <v>3.2</v>
      </c>
      <c r="J11" s="2">
        <v>4.3</v>
      </c>
      <c r="K11" s="2">
        <v>4.3</v>
      </c>
      <c r="L11" s="15">
        <f t="shared" si="1"/>
        <v>3.9333333333333336</v>
      </c>
      <c r="M11" s="9">
        <v>3.3</v>
      </c>
      <c r="N11" s="2">
        <v>3.5</v>
      </c>
      <c r="O11" s="2">
        <v>3.8</v>
      </c>
      <c r="P11" s="2">
        <v>5</v>
      </c>
      <c r="Q11" s="3">
        <v>4.7</v>
      </c>
      <c r="R11" s="15">
        <f t="shared" si="2"/>
        <v>4.0600000000000005</v>
      </c>
      <c r="S11" s="9">
        <v>4.5999999999999996</v>
      </c>
      <c r="T11" s="2">
        <v>4.5</v>
      </c>
      <c r="U11" s="2">
        <v>3.5</v>
      </c>
      <c r="V11" s="2"/>
      <c r="W11" s="3">
        <v>4.7</v>
      </c>
      <c r="X11" s="15">
        <f>(S11+T11+U11+V11+W11)/5</f>
        <v>3.46</v>
      </c>
      <c r="Y11" s="9">
        <v>4.3</v>
      </c>
      <c r="Z11" s="2">
        <v>4.0999999999999996</v>
      </c>
      <c r="AA11" s="2">
        <v>3.5</v>
      </c>
      <c r="AB11" s="2">
        <v>5</v>
      </c>
      <c r="AC11" s="3">
        <v>4.7</v>
      </c>
      <c r="AD11" s="15">
        <f t="shared" si="9"/>
        <v>5.3999999999999995</v>
      </c>
      <c r="AE11" s="9">
        <v>4.5</v>
      </c>
      <c r="AF11" s="2">
        <v>5</v>
      </c>
      <c r="AG11" s="2">
        <v>3</v>
      </c>
      <c r="AH11" s="2">
        <v>5</v>
      </c>
      <c r="AI11" s="3">
        <v>4</v>
      </c>
      <c r="AJ11" s="15">
        <f t="shared" si="5"/>
        <v>4.3</v>
      </c>
      <c r="AK11" s="9">
        <v>3.5</v>
      </c>
      <c r="AL11" s="2">
        <v>4</v>
      </c>
      <c r="AM11" s="2">
        <v>3.5</v>
      </c>
      <c r="AN11" s="2">
        <v>5</v>
      </c>
      <c r="AO11" s="3">
        <v>4</v>
      </c>
      <c r="AP11" s="15">
        <f t="shared" si="6"/>
        <v>4</v>
      </c>
    </row>
    <row r="12" spans="2:42" ht="16.5" thickTop="1" thickBot="1" x14ac:dyDescent="0.3">
      <c r="B12" s="2">
        <v>6</v>
      </c>
      <c r="C12" s="18">
        <v>84601422013</v>
      </c>
      <c r="D12" s="19" t="s">
        <v>84</v>
      </c>
      <c r="E12" s="53" t="s">
        <v>111</v>
      </c>
      <c r="F12" s="16">
        <f t="shared" si="0"/>
        <v>0</v>
      </c>
      <c r="G12" s="20"/>
      <c r="H12" s="57">
        <v>1.2</v>
      </c>
      <c r="I12" s="9"/>
      <c r="J12" s="2"/>
      <c r="K12" s="2"/>
      <c r="L12" s="15">
        <f t="shared" si="1"/>
        <v>0</v>
      </c>
      <c r="M12" s="9"/>
      <c r="N12" s="2"/>
      <c r="O12" s="2"/>
      <c r="P12" s="2"/>
      <c r="Q12" s="3"/>
      <c r="R12" s="15">
        <f t="shared" si="2"/>
        <v>0</v>
      </c>
      <c r="S12" s="9"/>
      <c r="T12" s="2"/>
      <c r="U12" s="2"/>
      <c r="V12" s="2"/>
      <c r="W12" s="3"/>
      <c r="X12" s="15">
        <f t="shared" si="8"/>
        <v>0</v>
      </c>
      <c r="Y12" s="9"/>
      <c r="Z12" s="2"/>
      <c r="AA12" s="2"/>
      <c r="AB12" s="2"/>
      <c r="AC12" s="3"/>
      <c r="AD12" s="15">
        <f t="shared" si="9"/>
        <v>0</v>
      </c>
      <c r="AE12" s="9"/>
      <c r="AF12" s="2"/>
      <c r="AG12" s="2"/>
      <c r="AH12" s="2"/>
      <c r="AI12" s="3"/>
      <c r="AJ12" s="15">
        <f t="shared" si="5"/>
        <v>0</v>
      </c>
      <c r="AK12" s="9"/>
      <c r="AL12" s="2"/>
      <c r="AM12" s="2"/>
      <c r="AN12" s="2"/>
      <c r="AO12" s="3"/>
      <c r="AP12" s="15">
        <f t="shared" si="6"/>
        <v>0</v>
      </c>
    </row>
    <row r="13" spans="2:42" ht="16.5" thickTop="1" thickBot="1" x14ac:dyDescent="0.3">
      <c r="B13" s="2">
        <v>7</v>
      </c>
      <c r="C13" s="18">
        <v>84601452013</v>
      </c>
      <c r="D13" s="19" t="s">
        <v>85</v>
      </c>
      <c r="E13" s="53">
        <v>1</v>
      </c>
      <c r="F13" s="16">
        <f t="shared" si="0"/>
        <v>2.8790000000000004</v>
      </c>
      <c r="G13" s="20">
        <v>32</v>
      </c>
      <c r="H13" s="57">
        <f t="shared" si="7"/>
        <v>4.1590000000000007</v>
      </c>
      <c r="I13" s="9">
        <v>3.8</v>
      </c>
      <c r="J13" s="2">
        <v>4</v>
      </c>
      <c r="K13" s="2">
        <v>3.8</v>
      </c>
      <c r="L13" s="15">
        <f t="shared" si="1"/>
        <v>3.8666666666666667</v>
      </c>
      <c r="M13" s="9">
        <v>3.8</v>
      </c>
      <c r="N13" s="2">
        <v>4</v>
      </c>
      <c r="O13" s="2">
        <v>3.7</v>
      </c>
      <c r="P13" s="2">
        <v>3.4</v>
      </c>
      <c r="Q13" s="3">
        <v>4.5</v>
      </c>
      <c r="R13" s="15">
        <f t="shared" si="2"/>
        <v>3.88</v>
      </c>
      <c r="S13" s="9">
        <v>1.8</v>
      </c>
      <c r="T13" s="2">
        <v>4</v>
      </c>
      <c r="U13" s="2">
        <v>4.7</v>
      </c>
      <c r="V13" s="2"/>
      <c r="W13" s="3">
        <v>4.5</v>
      </c>
      <c r="X13" s="15">
        <f t="shared" si="8"/>
        <v>3.75</v>
      </c>
      <c r="Y13" s="9">
        <v>4.7</v>
      </c>
      <c r="Z13" s="2">
        <v>4.0999999999999996</v>
      </c>
      <c r="AA13" s="2">
        <v>4.7</v>
      </c>
      <c r="AB13" s="2"/>
      <c r="AC13" s="3">
        <v>4.5</v>
      </c>
      <c r="AD13" s="15">
        <f t="shared" si="9"/>
        <v>4.5</v>
      </c>
      <c r="AE13" s="9">
        <v>5</v>
      </c>
      <c r="AF13" s="2">
        <v>5</v>
      </c>
      <c r="AG13" s="2">
        <v>5</v>
      </c>
      <c r="AH13" s="2">
        <v>5</v>
      </c>
      <c r="AI13" s="3">
        <v>5</v>
      </c>
      <c r="AJ13" s="15">
        <f t="shared" si="5"/>
        <v>5</v>
      </c>
      <c r="AK13" s="9">
        <v>3.3</v>
      </c>
      <c r="AL13" s="2">
        <v>5</v>
      </c>
      <c r="AM13" s="2">
        <v>3.8</v>
      </c>
      <c r="AN13" s="2">
        <v>3.8</v>
      </c>
      <c r="AO13" s="3">
        <v>5</v>
      </c>
      <c r="AP13" s="15">
        <f t="shared" si="6"/>
        <v>4.1800000000000006</v>
      </c>
    </row>
    <row r="14" spans="2:42" ht="16.5" thickTop="1" thickBot="1" x14ac:dyDescent="0.3">
      <c r="B14" s="2">
        <v>8</v>
      </c>
      <c r="C14" s="18">
        <v>84601462013</v>
      </c>
      <c r="D14" s="19" t="s">
        <v>86</v>
      </c>
      <c r="E14" s="53">
        <v>1</v>
      </c>
      <c r="F14" s="16">
        <f t="shared" si="0"/>
        <v>2.6555</v>
      </c>
      <c r="G14" s="20">
        <v>36</v>
      </c>
      <c r="H14" s="57">
        <f t="shared" si="7"/>
        <v>4.0954999999999995</v>
      </c>
      <c r="I14" s="9">
        <v>3.3</v>
      </c>
      <c r="J14" s="2">
        <v>3.6</v>
      </c>
      <c r="K14" s="2">
        <v>3.9</v>
      </c>
      <c r="L14" s="15">
        <f t="shared" si="1"/>
        <v>3.6</v>
      </c>
      <c r="M14" s="9">
        <v>3.8</v>
      </c>
      <c r="N14" s="2">
        <v>3.9</v>
      </c>
      <c r="O14" s="2">
        <v>4.5</v>
      </c>
      <c r="P14" s="2">
        <v>4.3</v>
      </c>
      <c r="Q14" s="3">
        <v>4.3</v>
      </c>
      <c r="R14" s="15">
        <f t="shared" si="2"/>
        <v>4.16</v>
      </c>
      <c r="S14" s="9">
        <v>1.2</v>
      </c>
      <c r="T14" s="2">
        <v>0.5</v>
      </c>
      <c r="U14" s="2">
        <v>4</v>
      </c>
      <c r="V14" s="2"/>
      <c r="W14" s="3">
        <v>4.3</v>
      </c>
      <c r="X14" s="15">
        <f t="shared" si="8"/>
        <v>2.5</v>
      </c>
      <c r="Y14" s="9">
        <v>4.8</v>
      </c>
      <c r="Z14" s="2"/>
      <c r="AA14" s="2">
        <v>4.3</v>
      </c>
      <c r="AB14" s="2">
        <v>4.5</v>
      </c>
      <c r="AC14" s="3">
        <v>4.3</v>
      </c>
      <c r="AD14" s="15">
        <f t="shared" si="9"/>
        <v>4.4749999999999996</v>
      </c>
      <c r="AE14" s="9">
        <v>5</v>
      </c>
      <c r="AF14" s="2">
        <v>5</v>
      </c>
      <c r="AG14" s="2">
        <v>5</v>
      </c>
      <c r="AH14" s="2">
        <v>5</v>
      </c>
      <c r="AI14" s="3">
        <v>5</v>
      </c>
      <c r="AJ14" s="15">
        <f t="shared" si="5"/>
        <v>5</v>
      </c>
      <c r="AK14" s="9">
        <v>3.7</v>
      </c>
      <c r="AL14" s="2">
        <v>4</v>
      </c>
      <c r="AM14" s="2">
        <v>3.2</v>
      </c>
      <c r="AN14" s="2">
        <v>3.2</v>
      </c>
      <c r="AO14" s="3">
        <v>4.7</v>
      </c>
      <c r="AP14" s="15">
        <f t="shared" si="6"/>
        <v>3.7600000000000002</v>
      </c>
    </row>
    <row r="15" spans="2:42" ht="16.5" thickTop="1" thickBot="1" x14ac:dyDescent="0.3">
      <c r="B15" s="2">
        <v>9</v>
      </c>
      <c r="C15" s="18">
        <v>84601482013</v>
      </c>
      <c r="D15" s="19" t="s">
        <v>87</v>
      </c>
      <c r="E15" s="53">
        <v>1</v>
      </c>
      <c r="F15" s="16">
        <f t="shared" si="0"/>
        <v>3.0034999999999998</v>
      </c>
      <c r="G15" s="20">
        <v>12</v>
      </c>
      <c r="H15" s="57">
        <f t="shared" si="7"/>
        <v>3.4834999999999994</v>
      </c>
      <c r="I15" s="9">
        <v>4.0999999999999996</v>
      </c>
      <c r="J15" s="2">
        <v>3.4</v>
      </c>
      <c r="K15" s="2">
        <v>3.9</v>
      </c>
      <c r="L15" s="15">
        <f t="shared" si="1"/>
        <v>3.8000000000000003</v>
      </c>
      <c r="M15" s="9">
        <v>4.2</v>
      </c>
      <c r="N15" s="2">
        <v>4.5999999999999996</v>
      </c>
      <c r="O15" s="2">
        <v>4.7</v>
      </c>
      <c r="P15" s="2">
        <v>4.2</v>
      </c>
      <c r="Q15" s="3">
        <v>4.7</v>
      </c>
      <c r="R15" s="15">
        <f t="shared" si="2"/>
        <v>4.4799999999999995</v>
      </c>
      <c r="S15" s="9">
        <v>1.5</v>
      </c>
      <c r="T15" s="2">
        <v>2.5</v>
      </c>
      <c r="U15" s="2">
        <v>5</v>
      </c>
      <c r="V15" s="2"/>
      <c r="W15" s="3">
        <v>4.7</v>
      </c>
      <c r="X15" s="15">
        <f t="shared" si="8"/>
        <v>3.4249999999999998</v>
      </c>
      <c r="Y15" s="9">
        <v>4.9000000000000004</v>
      </c>
      <c r="Z15" s="2">
        <v>4.5999999999999996</v>
      </c>
      <c r="AA15" s="2">
        <v>4.7</v>
      </c>
      <c r="AB15" s="2">
        <v>4.3</v>
      </c>
      <c r="AC15" s="3">
        <v>4.7</v>
      </c>
      <c r="AD15" s="15">
        <f t="shared" si="9"/>
        <v>5.8</v>
      </c>
      <c r="AE15" s="9">
        <v>5</v>
      </c>
      <c r="AF15" s="2">
        <v>4.5</v>
      </c>
      <c r="AG15" s="2">
        <v>5</v>
      </c>
      <c r="AH15" s="2">
        <v>4</v>
      </c>
      <c r="AI15" s="3">
        <v>5</v>
      </c>
      <c r="AJ15" s="15">
        <f t="shared" si="5"/>
        <v>4.7</v>
      </c>
      <c r="AK15" s="9">
        <v>3.2</v>
      </c>
      <c r="AL15" s="2">
        <v>3.5</v>
      </c>
      <c r="AM15" s="2">
        <v>4.5</v>
      </c>
      <c r="AN15" s="2">
        <v>4.5</v>
      </c>
      <c r="AO15" s="3">
        <v>5</v>
      </c>
      <c r="AP15" s="15">
        <f t="shared" si="6"/>
        <v>4.1399999999999997</v>
      </c>
    </row>
    <row r="16" spans="2:42" ht="16.5" thickTop="1" thickBot="1" x14ac:dyDescent="0.3">
      <c r="B16" s="2">
        <v>10</v>
      </c>
      <c r="C16" s="18">
        <v>84601492013</v>
      </c>
      <c r="D16" s="19" t="s">
        <v>88</v>
      </c>
      <c r="E16" s="53">
        <v>1</v>
      </c>
      <c r="F16" s="16">
        <f t="shared" si="0"/>
        <v>2.6894999999999998</v>
      </c>
      <c r="G16" s="20">
        <v>25</v>
      </c>
      <c r="H16" s="57">
        <f t="shared" si="7"/>
        <v>3.6894999999999998</v>
      </c>
      <c r="I16" s="9">
        <v>4.5999999999999996</v>
      </c>
      <c r="J16" s="2">
        <v>4.3</v>
      </c>
      <c r="K16" s="2">
        <v>4</v>
      </c>
      <c r="L16" s="15">
        <f t="shared" si="1"/>
        <v>4.3</v>
      </c>
      <c r="M16" s="9">
        <v>3.8</v>
      </c>
      <c r="N16" s="2">
        <v>3.7</v>
      </c>
      <c r="O16" s="2">
        <v>4</v>
      </c>
      <c r="P16" s="2">
        <v>4.2</v>
      </c>
      <c r="Q16" s="3">
        <v>4.3</v>
      </c>
      <c r="R16" s="15">
        <f t="shared" si="2"/>
        <v>4</v>
      </c>
      <c r="S16" s="9">
        <v>1.2</v>
      </c>
      <c r="T16" s="2">
        <v>0.5</v>
      </c>
      <c r="U16" s="2">
        <v>5</v>
      </c>
      <c r="V16" s="2"/>
      <c r="W16" s="3">
        <v>4.3</v>
      </c>
      <c r="X16" s="15">
        <f t="shared" si="8"/>
        <v>2.75</v>
      </c>
      <c r="Y16" s="9">
        <v>4.8</v>
      </c>
      <c r="Z16" s="2"/>
      <c r="AA16" s="2">
        <v>4.3</v>
      </c>
      <c r="AB16" s="2">
        <v>4.5</v>
      </c>
      <c r="AC16" s="3">
        <v>4.3</v>
      </c>
      <c r="AD16" s="15">
        <f t="shared" si="9"/>
        <v>4.4749999999999996</v>
      </c>
      <c r="AE16" s="9">
        <v>5</v>
      </c>
      <c r="AF16" s="2">
        <v>3</v>
      </c>
      <c r="AG16" s="2">
        <v>5</v>
      </c>
      <c r="AH16" s="2">
        <v>4</v>
      </c>
      <c r="AI16" s="3"/>
      <c r="AJ16" s="15">
        <f t="shared" si="5"/>
        <v>3.4</v>
      </c>
      <c r="AK16" s="9">
        <v>3.7</v>
      </c>
      <c r="AL16" s="2">
        <v>4</v>
      </c>
      <c r="AM16" s="2">
        <v>3.2</v>
      </c>
      <c r="AN16" s="2">
        <v>3.2</v>
      </c>
      <c r="AO16" s="3">
        <v>4.7</v>
      </c>
      <c r="AP16" s="15">
        <f t="shared" si="6"/>
        <v>3.7600000000000002</v>
      </c>
    </row>
    <row r="17" spans="2:42" ht="16.5" thickTop="1" thickBot="1" x14ac:dyDescent="0.3">
      <c r="B17" s="2">
        <v>11</v>
      </c>
      <c r="C17" s="18">
        <v>84601502013</v>
      </c>
      <c r="D17" s="19" t="s">
        <v>89</v>
      </c>
      <c r="E17" s="53">
        <v>1</v>
      </c>
      <c r="F17" s="16">
        <f t="shared" si="0"/>
        <v>2.5775000000000001</v>
      </c>
      <c r="G17" s="20">
        <v>20</v>
      </c>
      <c r="H17" s="57">
        <f t="shared" si="7"/>
        <v>3.3775000000000004</v>
      </c>
      <c r="I17" s="9">
        <v>2.5</v>
      </c>
      <c r="J17" s="2">
        <v>3.7</v>
      </c>
      <c r="K17" s="2">
        <v>4.3</v>
      </c>
      <c r="L17" s="15">
        <f t="shared" si="1"/>
        <v>3.5</v>
      </c>
      <c r="M17" s="9">
        <v>2</v>
      </c>
      <c r="N17" s="2">
        <v>4</v>
      </c>
      <c r="O17" s="2">
        <v>4</v>
      </c>
      <c r="P17" s="2"/>
      <c r="Q17" s="3">
        <v>4.5999999999999996</v>
      </c>
      <c r="R17" s="15">
        <f t="shared" si="2"/>
        <v>2.92</v>
      </c>
      <c r="S17" s="9">
        <v>2</v>
      </c>
      <c r="T17" s="2"/>
      <c r="U17" s="2">
        <v>4.7</v>
      </c>
      <c r="V17" s="2"/>
      <c r="W17" s="3">
        <v>4.5999999999999996</v>
      </c>
      <c r="X17" s="15">
        <f t="shared" si="8"/>
        <v>2.8250000000000002</v>
      </c>
      <c r="Y17" s="9">
        <v>4.5</v>
      </c>
      <c r="Z17" s="2">
        <v>4.5</v>
      </c>
      <c r="AA17" s="2">
        <v>4.5</v>
      </c>
      <c r="AB17" s="2">
        <v>4.5</v>
      </c>
      <c r="AC17" s="3">
        <v>4.5999999999999996</v>
      </c>
      <c r="AD17" s="15">
        <f t="shared" si="9"/>
        <v>5.65</v>
      </c>
      <c r="AE17" s="9">
        <v>2.5</v>
      </c>
      <c r="AF17" s="2">
        <v>5</v>
      </c>
      <c r="AG17" s="2">
        <v>5</v>
      </c>
      <c r="AH17" s="2">
        <v>5</v>
      </c>
      <c r="AI17" s="3">
        <v>5</v>
      </c>
      <c r="AJ17" s="15">
        <f t="shared" si="5"/>
        <v>4.5</v>
      </c>
      <c r="AK17" s="9">
        <v>2.2000000000000002</v>
      </c>
      <c r="AL17" s="2">
        <v>2</v>
      </c>
      <c r="AM17" s="2">
        <v>4</v>
      </c>
      <c r="AN17" s="2">
        <v>4</v>
      </c>
      <c r="AO17" s="3">
        <v>5</v>
      </c>
      <c r="AP17" s="15">
        <f t="shared" si="6"/>
        <v>3.44</v>
      </c>
    </row>
    <row r="18" spans="2:42" ht="16.5" thickTop="1" thickBot="1" x14ac:dyDescent="0.3">
      <c r="B18" s="2">
        <v>12</v>
      </c>
      <c r="C18" s="18">
        <v>84601512013</v>
      </c>
      <c r="D18" s="19" t="s">
        <v>90</v>
      </c>
      <c r="E18" s="53">
        <v>1</v>
      </c>
      <c r="F18" s="16">
        <f t="shared" si="0"/>
        <v>2.7715000000000005</v>
      </c>
      <c r="G18" s="22">
        <v>13</v>
      </c>
      <c r="H18" s="57">
        <f t="shared" si="7"/>
        <v>3.2915000000000005</v>
      </c>
      <c r="I18" s="9">
        <v>3.6</v>
      </c>
      <c r="J18" s="2">
        <v>3.8</v>
      </c>
      <c r="K18" s="2">
        <v>4.2</v>
      </c>
      <c r="L18" s="15">
        <f t="shared" si="1"/>
        <v>3.8666666666666671</v>
      </c>
      <c r="M18" s="9">
        <v>4.3</v>
      </c>
      <c r="N18" s="2">
        <v>3.8</v>
      </c>
      <c r="O18" s="2">
        <v>4.2</v>
      </c>
      <c r="P18" s="2">
        <v>3.8</v>
      </c>
      <c r="Q18" s="3">
        <v>4.5999999999999996</v>
      </c>
      <c r="R18" s="15">
        <f t="shared" si="2"/>
        <v>4.1400000000000006</v>
      </c>
      <c r="S18" s="9">
        <v>1.5</v>
      </c>
      <c r="T18" s="2">
        <v>0.5</v>
      </c>
      <c r="U18" s="2">
        <v>4.7</v>
      </c>
      <c r="V18" s="2"/>
      <c r="W18" s="3">
        <v>4.5999999999999996</v>
      </c>
      <c r="X18" s="15">
        <f t="shared" si="8"/>
        <v>2.8250000000000002</v>
      </c>
      <c r="Y18" s="9">
        <v>4.5</v>
      </c>
      <c r="Z18" s="2">
        <v>4.5</v>
      </c>
      <c r="AA18" s="2">
        <v>4.5</v>
      </c>
      <c r="AB18" s="2">
        <v>4.5</v>
      </c>
      <c r="AC18" s="3">
        <v>4.5999999999999996</v>
      </c>
      <c r="AD18" s="15">
        <f t="shared" si="9"/>
        <v>5.65</v>
      </c>
      <c r="AE18" s="9">
        <v>4.5</v>
      </c>
      <c r="AF18" s="2">
        <v>4.7</v>
      </c>
      <c r="AG18" s="2">
        <v>5</v>
      </c>
      <c r="AH18" s="2">
        <v>5</v>
      </c>
      <c r="AI18" s="3">
        <v>5</v>
      </c>
      <c r="AJ18" s="15">
        <f t="shared" si="5"/>
        <v>4.84</v>
      </c>
      <c r="AK18" s="9">
        <v>2.2000000000000002</v>
      </c>
      <c r="AL18" s="2">
        <v>2</v>
      </c>
      <c r="AM18" s="2">
        <v>4</v>
      </c>
      <c r="AN18" s="2">
        <v>4</v>
      </c>
      <c r="AO18" s="3">
        <v>5</v>
      </c>
      <c r="AP18" s="15">
        <f t="shared" si="6"/>
        <v>3.44</v>
      </c>
    </row>
    <row r="19" spans="2:42" ht="16.5" thickTop="1" thickBot="1" x14ac:dyDescent="0.3">
      <c r="B19" s="2">
        <v>13</v>
      </c>
      <c r="C19" s="18">
        <v>84601522013</v>
      </c>
      <c r="D19" s="19" t="s">
        <v>91</v>
      </c>
      <c r="E19" s="53" t="s">
        <v>111</v>
      </c>
      <c r="F19" s="16">
        <f t="shared" si="0"/>
        <v>0</v>
      </c>
      <c r="G19" s="23"/>
      <c r="H19" s="57">
        <v>1.2</v>
      </c>
      <c r="I19" s="9"/>
      <c r="J19" s="2"/>
      <c r="K19" s="2"/>
      <c r="L19" s="15">
        <f t="shared" si="1"/>
        <v>0</v>
      </c>
      <c r="M19" s="9"/>
      <c r="N19" s="2"/>
      <c r="O19" s="2"/>
      <c r="P19" s="2"/>
      <c r="Q19" s="3"/>
      <c r="R19" s="15">
        <f t="shared" si="2"/>
        <v>0</v>
      </c>
      <c r="S19" s="9"/>
      <c r="T19" s="2"/>
      <c r="U19" s="2"/>
      <c r="V19" s="2"/>
      <c r="W19" s="3"/>
      <c r="X19" s="15">
        <f t="shared" si="8"/>
        <v>0</v>
      </c>
      <c r="Y19" s="9"/>
      <c r="Z19" s="2"/>
      <c r="AA19" s="2"/>
      <c r="AB19" s="2"/>
      <c r="AC19" s="3"/>
      <c r="AD19" s="15">
        <f t="shared" si="9"/>
        <v>0</v>
      </c>
      <c r="AE19" s="9"/>
      <c r="AF19" s="2"/>
      <c r="AG19" s="2"/>
      <c r="AH19" s="2"/>
      <c r="AI19" s="3"/>
      <c r="AJ19" s="15">
        <f t="shared" si="5"/>
        <v>0</v>
      </c>
      <c r="AK19" s="9"/>
      <c r="AL19" s="2"/>
      <c r="AM19" s="2"/>
      <c r="AN19" s="2"/>
      <c r="AO19" s="3"/>
      <c r="AP19" s="15">
        <f t="shared" si="6"/>
        <v>0</v>
      </c>
    </row>
    <row r="20" spans="2:42" ht="16.5" thickTop="1" thickBot="1" x14ac:dyDescent="0.3">
      <c r="B20" s="2">
        <v>14</v>
      </c>
      <c r="C20" s="18">
        <v>84601532013</v>
      </c>
      <c r="D20" s="19" t="s">
        <v>92</v>
      </c>
      <c r="E20" s="53">
        <v>1</v>
      </c>
      <c r="F20" s="16">
        <f t="shared" si="0"/>
        <v>2.7055000000000002</v>
      </c>
      <c r="G20" s="20">
        <v>31</v>
      </c>
      <c r="H20" s="57">
        <f t="shared" si="7"/>
        <v>3.9455000000000005</v>
      </c>
      <c r="I20" s="9">
        <v>4.5</v>
      </c>
      <c r="J20" s="2">
        <v>4</v>
      </c>
      <c r="K20" s="2">
        <v>3.7</v>
      </c>
      <c r="L20" s="15">
        <f t="shared" si="1"/>
        <v>4.0666666666666664</v>
      </c>
      <c r="M20" s="9">
        <v>4.5</v>
      </c>
      <c r="N20" s="2">
        <v>4</v>
      </c>
      <c r="O20" s="2">
        <v>4.5</v>
      </c>
      <c r="P20" s="2">
        <v>4.2</v>
      </c>
      <c r="Q20" s="3">
        <v>4.7</v>
      </c>
      <c r="R20" s="15">
        <f t="shared" si="2"/>
        <v>4.38</v>
      </c>
      <c r="S20" s="9">
        <v>2</v>
      </c>
      <c r="T20" s="2">
        <v>1.5</v>
      </c>
      <c r="U20" s="2">
        <v>3</v>
      </c>
      <c r="V20" s="2"/>
      <c r="W20" s="3">
        <v>4.7</v>
      </c>
      <c r="X20" s="15">
        <f t="shared" si="8"/>
        <v>2.8</v>
      </c>
      <c r="Y20" s="9">
        <v>3.5</v>
      </c>
      <c r="Z20" s="2">
        <v>4</v>
      </c>
      <c r="AA20" s="2">
        <v>3.7</v>
      </c>
      <c r="AB20" s="2"/>
      <c r="AC20" s="3">
        <v>4.7</v>
      </c>
      <c r="AD20" s="15">
        <f t="shared" si="9"/>
        <v>3.9749999999999996</v>
      </c>
      <c r="AE20" s="9">
        <v>5</v>
      </c>
      <c r="AF20" s="2">
        <v>5</v>
      </c>
      <c r="AG20" s="2">
        <v>5</v>
      </c>
      <c r="AH20" s="2">
        <v>4</v>
      </c>
      <c r="AI20" s="3">
        <v>5</v>
      </c>
      <c r="AJ20" s="15">
        <f t="shared" si="5"/>
        <v>4.8</v>
      </c>
      <c r="AK20" s="9">
        <v>3.5</v>
      </c>
      <c r="AL20" s="2">
        <v>4</v>
      </c>
      <c r="AM20" s="2">
        <v>3.5</v>
      </c>
      <c r="AN20" s="2">
        <v>3.5</v>
      </c>
      <c r="AO20" s="3">
        <v>4</v>
      </c>
      <c r="AP20" s="15">
        <f t="shared" si="6"/>
        <v>3.7</v>
      </c>
    </row>
    <row r="21" spans="2:42" ht="16.5" thickTop="1" thickBot="1" x14ac:dyDescent="0.3">
      <c r="B21" s="2">
        <v>15</v>
      </c>
      <c r="C21" s="18">
        <v>84601562013</v>
      </c>
      <c r="D21" s="19" t="s">
        <v>93</v>
      </c>
      <c r="E21" s="53">
        <v>1</v>
      </c>
      <c r="F21" s="16">
        <f t="shared" si="0"/>
        <v>2.5230000000000001</v>
      </c>
      <c r="G21" s="20">
        <v>21</v>
      </c>
      <c r="H21" s="57">
        <f t="shared" si="7"/>
        <v>3.3630000000000004</v>
      </c>
      <c r="I21" s="2">
        <v>4</v>
      </c>
      <c r="J21" s="2">
        <v>3.4</v>
      </c>
      <c r="K21" s="63">
        <v>3.5</v>
      </c>
      <c r="L21" s="15">
        <f t="shared" si="1"/>
        <v>3.6333333333333333</v>
      </c>
      <c r="M21" s="9">
        <v>3.5</v>
      </c>
      <c r="N21" s="2">
        <v>4</v>
      </c>
      <c r="O21" s="2">
        <v>4.8</v>
      </c>
      <c r="P21" s="63">
        <v>3.8</v>
      </c>
      <c r="Q21" s="3">
        <v>4.3</v>
      </c>
      <c r="R21" s="15">
        <f t="shared" si="2"/>
        <v>4.08</v>
      </c>
      <c r="S21" s="9">
        <v>2.5</v>
      </c>
      <c r="T21" s="2">
        <v>1</v>
      </c>
      <c r="U21" s="2">
        <v>4.5</v>
      </c>
      <c r="V21" s="2"/>
      <c r="W21" s="3">
        <v>4.3</v>
      </c>
      <c r="X21" s="15">
        <f t="shared" si="8"/>
        <v>3.0750000000000002</v>
      </c>
      <c r="Y21" s="9">
        <v>4.5</v>
      </c>
      <c r="Z21" s="2">
        <v>4.7</v>
      </c>
      <c r="AA21" s="2">
        <v>4</v>
      </c>
      <c r="AB21" s="2"/>
      <c r="AC21" s="3">
        <v>4.3</v>
      </c>
      <c r="AD21" s="15">
        <f t="shared" si="9"/>
        <v>4.375</v>
      </c>
      <c r="AE21" s="9">
        <v>5</v>
      </c>
      <c r="AF21" s="2">
        <v>5</v>
      </c>
      <c r="AG21" s="2">
        <v>5</v>
      </c>
      <c r="AH21" s="63">
        <v>3.7</v>
      </c>
      <c r="AI21" s="64">
        <v>4.2</v>
      </c>
      <c r="AJ21" s="15">
        <f t="shared" si="5"/>
        <v>4.58</v>
      </c>
      <c r="AK21" s="9">
        <v>3.7</v>
      </c>
      <c r="AL21" s="2">
        <v>4.2</v>
      </c>
      <c r="AM21" s="2">
        <v>3.5</v>
      </c>
      <c r="AN21" s="2">
        <v>3.5</v>
      </c>
      <c r="AO21" s="3">
        <v>0</v>
      </c>
      <c r="AP21" s="15">
        <f t="shared" si="6"/>
        <v>2.9799999999999995</v>
      </c>
    </row>
    <row r="22" spans="2:42" ht="16.5" thickTop="1" thickBot="1" x14ac:dyDescent="0.3">
      <c r="B22" s="2">
        <v>16</v>
      </c>
      <c r="C22" s="18">
        <v>84601572013</v>
      </c>
      <c r="D22" s="19" t="s">
        <v>94</v>
      </c>
      <c r="E22" s="53">
        <v>1</v>
      </c>
      <c r="F22" s="16">
        <f t="shared" si="0"/>
        <v>2.3690000000000002</v>
      </c>
      <c r="G22" s="20">
        <v>28</v>
      </c>
      <c r="H22" s="57">
        <f t="shared" si="7"/>
        <v>3.4889999999999999</v>
      </c>
      <c r="I22" s="9">
        <v>3.5</v>
      </c>
      <c r="J22" s="2">
        <v>2.7</v>
      </c>
      <c r="K22" s="2">
        <v>3</v>
      </c>
      <c r="L22" s="15">
        <f t="shared" si="1"/>
        <v>3.0666666666666664</v>
      </c>
      <c r="M22" s="9">
        <v>3.3</v>
      </c>
      <c r="N22" s="2">
        <v>3.6</v>
      </c>
      <c r="O22" s="2">
        <v>3.8</v>
      </c>
      <c r="P22" s="2">
        <v>4.4000000000000004</v>
      </c>
      <c r="Q22" s="3">
        <v>4.3</v>
      </c>
      <c r="R22" s="15">
        <f t="shared" si="2"/>
        <v>3.88</v>
      </c>
      <c r="S22" s="9">
        <v>1.5</v>
      </c>
      <c r="T22" s="2">
        <v>0.5</v>
      </c>
      <c r="U22" s="2">
        <v>4.2</v>
      </c>
      <c r="V22" s="2"/>
      <c r="W22" s="3">
        <v>4.3</v>
      </c>
      <c r="X22" s="15">
        <f t="shared" si="8"/>
        <v>2.625</v>
      </c>
      <c r="Y22" s="9">
        <v>4.5</v>
      </c>
      <c r="Z22" s="2">
        <v>4.7</v>
      </c>
      <c r="AA22" s="2">
        <v>4</v>
      </c>
      <c r="AB22" s="2"/>
      <c r="AC22" s="3">
        <v>4.3</v>
      </c>
      <c r="AD22" s="15">
        <f t="shared" si="9"/>
        <v>4.375</v>
      </c>
      <c r="AE22" s="9">
        <v>2.5</v>
      </c>
      <c r="AF22" s="2">
        <v>5</v>
      </c>
      <c r="AG22" s="2">
        <v>5</v>
      </c>
      <c r="AH22" s="2">
        <v>5</v>
      </c>
      <c r="AI22" s="3">
        <v>5</v>
      </c>
      <c r="AJ22" s="15">
        <f t="shared" si="5"/>
        <v>4.5</v>
      </c>
      <c r="AK22" s="9">
        <v>3.7</v>
      </c>
      <c r="AL22" s="2">
        <v>4.2</v>
      </c>
      <c r="AM22" s="2">
        <v>3.5</v>
      </c>
      <c r="AN22" s="2">
        <v>3.5</v>
      </c>
      <c r="AO22" s="3">
        <v>0</v>
      </c>
      <c r="AP22" s="15">
        <f t="shared" si="6"/>
        <v>2.9799999999999995</v>
      </c>
    </row>
    <row r="23" spans="2:42" ht="16.5" thickTop="1" thickBot="1" x14ac:dyDescent="0.3">
      <c r="B23" s="2">
        <v>17</v>
      </c>
      <c r="C23" s="18">
        <v>84601592013</v>
      </c>
      <c r="D23" s="19" t="s">
        <v>95</v>
      </c>
      <c r="E23" s="53">
        <v>1</v>
      </c>
      <c r="F23" s="16">
        <f t="shared" si="0"/>
        <v>2.5975000000000001</v>
      </c>
      <c r="G23" s="20">
        <v>34</v>
      </c>
      <c r="H23" s="57">
        <f t="shared" si="7"/>
        <v>3.9575000000000005</v>
      </c>
      <c r="I23" s="9">
        <v>3.6</v>
      </c>
      <c r="J23" s="2">
        <v>3.4</v>
      </c>
      <c r="K23" s="2">
        <v>2.9</v>
      </c>
      <c r="L23" s="15">
        <f t="shared" si="1"/>
        <v>3.3000000000000003</v>
      </c>
      <c r="M23" s="9">
        <v>3</v>
      </c>
      <c r="N23" s="2">
        <v>3.4</v>
      </c>
      <c r="O23" s="2">
        <v>3.8</v>
      </c>
      <c r="P23" s="2">
        <v>4.5</v>
      </c>
      <c r="Q23" s="3">
        <v>4.5</v>
      </c>
      <c r="R23" s="15">
        <f t="shared" si="2"/>
        <v>3.84</v>
      </c>
      <c r="S23" s="9">
        <v>3</v>
      </c>
      <c r="T23" s="2">
        <v>0.8</v>
      </c>
      <c r="U23" s="2"/>
      <c r="V23" s="2"/>
      <c r="W23" s="3">
        <v>4.5</v>
      </c>
      <c r="X23" s="15">
        <f t="shared" si="8"/>
        <v>2.0750000000000002</v>
      </c>
      <c r="Y23" s="9">
        <v>4.7</v>
      </c>
      <c r="Z23" s="2">
        <v>4.0999999999999996</v>
      </c>
      <c r="AA23" s="2">
        <v>4.7</v>
      </c>
      <c r="AB23" s="2"/>
      <c r="AC23" s="3">
        <v>4.5</v>
      </c>
      <c r="AD23" s="15">
        <f t="shared" si="9"/>
        <v>4.5</v>
      </c>
      <c r="AE23" s="9">
        <v>2.5</v>
      </c>
      <c r="AF23" s="2">
        <v>5</v>
      </c>
      <c r="AG23" s="2">
        <v>5</v>
      </c>
      <c r="AH23" s="2">
        <v>5</v>
      </c>
      <c r="AI23" s="3">
        <v>5</v>
      </c>
      <c r="AJ23" s="15">
        <f t="shared" si="5"/>
        <v>4.5</v>
      </c>
      <c r="AK23" s="9">
        <v>3.3</v>
      </c>
      <c r="AL23" s="2">
        <v>5</v>
      </c>
      <c r="AM23" s="2">
        <v>3.8</v>
      </c>
      <c r="AN23" s="2">
        <v>3.8</v>
      </c>
      <c r="AO23" s="3">
        <v>5</v>
      </c>
      <c r="AP23" s="15">
        <f t="shared" si="6"/>
        <v>4.1800000000000006</v>
      </c>
    </row>
    <row r="24" spans="2:42" ht="16.5" thickTop="1" thickBot="1" x14ac:dyDescent="0.3">
      <c r="B24" s="2">
        <v>18</v>
      </c>
      <c r="C24" s="18">
        <v>84601602013</v>
      </c>
      <c r="D24" s="19" t="s">
        <v>96</v>
      </c>
      <c r="E24" s="53">
        <v>1</v>
      </c>
      <c r="F24" s="16">
        <f t="shared" si="0"/>
        <v>2.4880000000000004</v>
      </c>
      <c r="G24" s="20">
        <v>37</v>
      </c>
      <c r="H24" s="57">
        <f t="shared" si="7"/>
        <v>3.9680000000000009</v>
      </c>
      <c r="I24" s="9">
        <v>3.3</v>
      </c>
      <c r="J24" s="2">
        <v>3.8</v>
      </c>
      <c r="K24" s="2">
        <v>3.5</v>
      </c>
      <c r="L24" s="15">
        <f t="shared" si="1"/>
        <v>3.5333333333333332</v>
      </c>
      <c r="M24" s="9">
        <v>0</v>
      </c>
      <c r="N24" s="2">
        <v>3.9</v>
      </c>
      <c r="O24" s="2">
        <v>0</v>
      </c>
      <c r="P24" s="2">
        <v>3.8</v>
      </c>
      <c r="Q24" s="3">
        <v>4.5</v>
      </c>
      <c r="R24" s="15">
        <f t="shared" si="2"/>
        <v>2.44</v>
      </c>
      <c r="S24" s="9">
        <v>3</v>
      </c>
      <c r="T24" s="2">
        <v>4</v>
      </c>
      <c r="U24" s="2">
        <v>4</v>
      </c>
      <c r="V24" s="2"/>
      <c r="W24" s="3">
        <v>4.5</v>
      </c>
      <c r="X24" s="15">
        <f t="shared" si="8"/>
        <v>3.875</v>
      </c>
      <c r="Y24" s="9">
        <v>4.7</v>
      </c>
      <c r="Z24" s="2">
        <v>4.0999999999999996</v>
      </c>
      <c r="AA24" s="2">
        <v>0</v>
      </c>
      <c r="AB24" s="2"/>
      <c r="AC24" s="3">
        <v>4.5</v>
      </c>
      <c r="AD24" s="15">
        <f t="shared" si="9"/>
        <v>3.3250000000000002</v>
      </c>
      <c r="AE24" s="9">
        <v>0</v>
      </c>
      <c r="AF24" s="2">
        <v>3.8</v>
      </c>
      <c r="AG24" s="2">
        <v>4</v>
      </c>
      <c r="AH24" s="2">
        <v>4</v>
      </c>
      <c r="AI24" s="3">
        <v>4</v>
      </c>
      <c r="AJ24" s="15">
        <f t="shared" si="5"/>
        <v>3.16</v>
      </c>
      <c r="AK24" s="9">
        <v>3.3</v>
      </c>
      <c r="AL24" s="2">
        <v>5</v>
      </c>
      <c r="AM24" s="2">
        <v>3.8</v>
      </c>
      <c r="AN24" s="2">
        <v>3.8</v>
      </c>
      <c r="AO24" s="3">
        <v>5</v>
      </c>
      <c r="AP24" s="15">
        <f t="shared" si="6"/>
        <v>4.1800000000000006</v>
      </c>
    </row>
    <row r="25" spans="2:42" ht="16.5" thickTop="1" thickBot="1" x14ac:dyDescent="0.3">
      <c r="B25" s="2">
        <v>19</v>
      </c>
      <c r="C25" s="18">
        <v>84601612013</v>
      </c>
      <c r="D25" s="19" t="s">
        <v>97</v>
      </c>
      <c r="E25" s="53">
        <v>1</v>
      </c>
      <c r="F25" s="16">
        <f t="shared" si="0"/>
        <v>2.6560000000000001</v>
      </c>
      <c r="G25" s="20">
        <v>13</v>
      </c>
      <c r="H25" s="57">
        <f t="shared" si="7"/>
        <v>3.1760000000000002</v>
      </c>
      <c r="I25" s="9">
        <v>3.8</v>
      </c>
      <c r="J25" s="2">
        <v>3.4</v>
      </c>
      <c r="K25" s="2">
        <v>3.9</v>
      </c>
      <c r="L25" s="15">
        <f t="shared" si="1"/>
        <v>3.6999999999999997</v>
      </c>
      <c r="M25" s="9">
        <v>3.3</v>
      </c>
      <c r="N25" s="2">
        <v>4.7</v>
      </c>
      <c r="O25" s="2">
        <v>3.8</v>
      </c>
      <c r="P25" s="2"/>
      <c r="Q25" s="3">
        <v>4.5999999999999996</v>
      </c>
      <c r="R25" s="15">
        <f t="shared" si="2"/>
        <v>3.28</v>
      </c>
      <c r="S25" s="9">
        <v>2</v>
      </c>
      <c r="T25" s="2">
        <v>0.5</v>
      </c>
      <c r="U25" s="2">
        <v>4.7</v>
      </c>
      <c r="V25" s="2"/>
      <c r="W25" s="3">
        <v>4.5999999999999996</v>
      </c>
      <c r="X25" s="15">
        <f t="shared" si="8"/>
        <v>2.95</v>
      </c>
      <c r="Y25" s="9">
        <v>4.5</v>
      </c>
      <c r="Z25" s="2">
        <v>4.5</v>
      </c>
      <c r="AA25" s="2">
        <v>4.5</v>
      </c>
      <c r="AB25" s="2">
        <v>4.5</v>
      </c>
      <c r="AC25" s="3">
        <v>4.5999999999999996</v>
      </c>
      <c r="AD25" s="15">
        <f t="shared" si="9"/>
        <v>5.65</v>
      </c>
      <c r="AE25" s="9">
        <v>2.5</v>
      </c>
      <c r="AF25" s="2">
        <v>5</v>
      </c>
      <c r="AG25" s="2">
        <v>5</v>
      </c>
      <c r="AH25" s="2">
        <v>5</v>
      </c>
      <c r="AI25" s="3">
        <v>5</v>
      </c>
      <c r="AJ25" s="15">
        <f t="shared" si="5"/>
        <v>4.5</v>
      </c>
      <c r="AK25" s="9">
        <v>2.2000000000000002</v>
      </c>
      <c r="AL25" s="2">
        <v>2</v>
      </c>
      <c r="AM25" s="2">
        <v>4</v>
      </c>
      <c r="AN25" s="2">
        <v>4</v>
      </c>
      <c r="AO25" s="3">
        <v>5</v>
      </c>
      <c r="AP25" s="15">
        <f t="shared" si="6"/>
        <v>3.44</v>
      </c>
    </row>
    <row r="26" spans="2:42" ht="16.5" thickTop="1" thickBot="1" x14ac:dyDescent="0.3">
      <c r="B26" s="2">
        <v>20</v>
      </c>
      <c r="C26" s="18">
        <v>84601622013</v>
      </c>
      <c r="D26" s="19" t="s">
        <v>98</v>
      </c>
      <c r="E26" s="53">
        <v>1</v>
      </c>
      <c r="F26" s="16">
        <f t="shared" si="0"/>
        <v>2.9529999999999998</v>
      </c>
      <c r="G26" s="20">
        <v>19</v>
      </c>
      <c r="H26" s="57">
        <f t="shared" si="7"/>
        <v>3.7129999999999996</v>
      </c>
      <c r="I26" s="9">
        <v>3.4</v>
      </c>
      <c r="J26" s="2">
        <v>3.8</v>
      </c>
      <c r="K26" s="2">
        <v>3.8</v>
      </c>
      <c r="L26" s="15">
        <f t="shared" si="1"/>
        <v>3.6666666666666665</v>
      </c>
      <c r="M26" s="9">
        <v>4.5999999999999996</v>
      </c>
      <c r="N26" s="2">
        <v>4.5</v>
      </c>
      <c r="O26" s="2">
        <v>4.2</v>
      </c>
      <c r="P26" s="2">
        <v>4</v>
      </c>
      <c r="Q26" s="3">
        <v>4.7</v>
      </c>
      <c r="R26" s="15">
        <f t="shared" si="2"/>
        <v>4.4000000000000004</v>
      </c>
      <c r="S26" s="9">
        <v>2.2000000000000002</v>
      </c>
      <c r="T26" s="2">
        <v>1.3</v>
      </c>
      <c r="U26" s="2">
        <v>5</v>
      </c>
      <c r="V26" s="2"/>
      <c r="W26" s="3">
        <v>4.7</v>
      </c>
      <c r="X26" s="15">
        <f t="shared" si="8"/>
        <v>3.3</v>
      </c>
      <c r="Y26" s="9">
        <v>4.9000000000000004</v>
      </c>
      <c r="Z26" s="2">
        <v>4.5999999999999996</v>
      </c>
      <c r="AA26" s="2">
        <v>4.7</v>
      </c>
      <c r="AB26" s="2">
        <v>4.3</v>
      </c>
      <c r="AC26" s="3">
        <v>4.7</v>
      </c>
      <c r="AD26" s="15">
        <f t="shared" si="9"/>
        <v>5.8</v>
      </c>
      <c r="AE26" s="9">
        <v>2.5</v>
      </c>
      <c r="AF26" s="2">
        <v>5</v>
      </c>
      <c r="AG26" s="2">
        <v>5</v>
      </c>
      <c r="AH26" s="2">
        <v>5</v>
      </c>
      <c r="AI26" s="3">
        <v>5</v>
      </c>
      <c r="AJ26" s="15">
        <f t="shared" si="5"/>
        <v>4.5</v>
      </c>
      <c r="AK26" s="9">
        <v>3.2</v>
      </c>
      <c r="AL26" s="2">
        <v>3.5</v>
      </c>
      <c r="AM26" s="2">
        <v>4.5</v>
      </c>
      <c r="AN26" s="2">
        <v>4.5</v>
      </c>
      <c r="AO26" s="3">
        <v>5</v>
      </c>
      <c r="AP26" s="15">
        <f t="shared" si="6"/>
        <v>4.1399999999999997</v>
      </c>
    </row>
    <row r="27" spans="2:42" ht="16.5" thickTop="1" thickBot="1" x14ac:dyDescent="0.3">
      <c r="B27" s="2">
        <v>21</v>
      </c>
      <c r="C27" s="18">
        <v>84601632013</v>
      </c>
      <c r="D27" s="19" t="s">
        <v>99</v>
      </c>
      <c r="E27" s="53" t="s">
        <v>111</v>
      </c>
      <c r="F27" s="16">
        <f t="shared" si="0"/>
        <v>0</v>
      </c>
      <c r="G27" s="20"/>
      <c r="H27" s="57">
        <v>1.2</v>
      </c>
      <c r="I27" s="9"/>
      <c r="J27" s="2"/>
      <c r="K27" s="2"/>
      <c r="L27" s="15">
        <f t="shared" si="1"/>
        <v>0</v>
      </c>
      <c r="M27" s="9"/>
      <c r="N27" s="2"/>
      <c r="O27" s="2"/>
      <c r="P27" s="2"/>
      <c r="Q27" s="3"/>
      <c r="R27" s="15">
        <f t="shared" si="2"/>
        <v>0</v>
      </c>
      <c r="S27" s="9"/>
      <c r="T27" s="2"/>
      <c r="U27" s="2"/>
      <c r="V27" s="2"/>
      <c r="W27" s="3"/>
      <c r="X27" s="15">
        <f t="shared" si="8"/>
        <v>0</v>
      </c>
      <c r="Y27" s="9"/>
      <c r="Z27" s="2"/>
      <c r="AA27" s="2"/>
      <c r="AB27" s="2"/>
      <c r="AC27" s="3"/>
      <c r="AD27" s="15">
        <f t="shared" si="9"/>
        <v>0</v>
      </c>
      <c r="AE27" s="9"/>
      <c r="AF27" s="2"/>
      <c r="AG27" s="2"/>
      <c r="AH27" s="2"/>
      <c r="AI27" s="3"/>
      <c r="AJ27" s="15">
        <f t="shared" si="5"/>
        <v>0</v>
      </c>
      <c r="AK27" s="9"/>
      <c r="AL27" s="2"/>
      <c r="AM27" s="2"/>
      <c r="AN27" s="2"/>
      <c r="AO27" s="3"/>
      <c r="AP27" s="15">
        <f t="shared" si="6"/>
        <v>0</v>
      </c>
    </row>
    <row r="28" spans="2:42" ht="16.5" thickTop="1" thickBot="1" x14ac:dyDescent="0.3">
      <c r="B28" s="2">
        <v>22</v>
      </c>
      <c r="C28" s="18">
        <v>84601642013</v>
      </c>
      <c r="D28" s="19" t="s">
        <v>100</v>
      </c>
      <c r="E28" s="53">
        <v>1</v>
      </c>
      <c r="F28" s="16">
        <f t="shared" si="0"/>
        <v>2.3525</v>
      </c>
      <c r="G28" s="20">
        <v>41</v>
      </c>
      <c r="H28" s="57">
        <f t="shared" si="7"/>
        <v>3.9924999999999997</v>
      </c>
      <c r="I28" s="9">
        <v>2.4</v>
      </c>
      <c r="J28" s="2">
        <v>3.2</v>
      </c>
      <c r="K28" s="2">
        <v>3.5</v>
      </c>
      <c r="L28" s="15">
        <f t="shared" si="1"/>
        <v>3.0333333333333332</v>
      </c>
      <c r="M28" s="9">
        <v>4</v>
      </c>
      <c r="N28" s="2">
        <v>4.8</v>
      </c>
      <c r="O28" s="2">
        <v>4.8</v>
      </c>
      <c r="P28" s="2">
        <v>3.4</v>
      </c>
      <c r="Q28" s="3"/>
      <c r="R28" s="15">
        <f t="shared" si="2"/>
        <v>3.4</v>
      </c>
      <c r="S28" s="9">
        <v>3.5</v>
      </c>
      <c r="T28" s="2">
        <v>3.5</v>
      </c>
      <c r="U28" s="2">
        <v>4.7</v>
      </c>
      <c r="V28" s="2"/>
      <c r="W28" s="3"/>
      <c r="X28" s="15">
        <f>(S28+T28+U28+V28+W28)/5</f>
        <v>2.34</v>
      </c>
      <c r="Y28" s="9">
        <v>4.7</v>
      </c>
      <c r="Z28" s="2">
        <v>4.0999999999999996</v>
      </c>
      <c r="AA28" s="2">
        <v>4.7</v>
      </c>
      <c r="AB28" s="2"/>
      <c r="AC28" s="3"/>
      <c r="AD28" s="15">
        <f t="shared" si="9"/>
        <v>3.375</v>
      </c>
      <c r="AE28" s="9">
        <v>5</v>
      </c>
      <c r="AF28" s="2">
        <v>2.5</v>
      </c>
      <c r="AG28" s="2">
        <v>5</v>
      </c>
      <c r="AH28" s="2">
        <v>2.5</v>
      </c>
      <c r="AI28" s="3"/>
      <c r="AJ28" s="15">
        <f t="shared" si="5"/>
        <v>3</v>
      </c>
      <c r="AK28" s="9">
        <v>3.3</v>
      </c>
      <c r="AL28" s="2">
        <v>5</v>
      </c>
      <c r="AM28" s="2">
        <v>3.8</v>
      </c>
      <c r="AN28" s="2">
        <v>3.8</v>
      </c>
      <c r="AO28" s="3">
        <v>5</v>
      </c>
      <c r="AP28" s="15">
        <f t="shared" si="6"/>
        <v>4.1800000000000006</v>
      </c>
    </row>
    <row r="29" spans="2:42" ht="16.5" thickTop="1" thickBot="1" x14ac:dyDescent="0.3">
      <c r="B29" s="2">
        <v>23</v>
      </c>
      <c r="C29" s="18">
        <v>84601662013</v>
      </c>
      <c r="D29" s="19" t="s">
        <v>101</v>
      </c>
      <c r="E29" s="53">
        <v>1</v>
      </c>
      <c r="F29" s="16">
        <f t="shared" si="0"/>
        <v>2.7744999999999997</v>
      </c>
      <c r="G29" s="20">
        <v>11</v>
      </c>
      <c r="H29" s="57">
        <f t="shared" si="7"/>
        <v>3.2144999999999997</v>
      </c>
      <c r="I29" s="9">
        <v>3.2</v>
      </c>
      <c r="J29" s="2">
        <v>3.3</v>
      </c>
      <c r="K29" s="2">
        <v>3.3</v>
      </c>
      <c r="L29" s="15">
        <f t="shared" si="1"/>
        <v>3.2666666666666671</v>
      </c>
      <c r="M29" s="9">
        <v>4</v>
      </c>
      <c r="N29" s="2">
        <v>3.8</v>
      </c>
      <c r="O29" s="2">
        <v>4.2</v>
      </c>
      <c r="P29" s="2"/>
      <c r="Q29" s="3">
        <v>4.7</v>
      </c>
      <c r="R29" s="15">
        <f t="shared" si="2"/>
        <v>3.34</v>
      </c>
      <c r="S29" s="9">
        <v>1.5</v>
      </c>
      <c r="T29" s="2">
        <v>0.5</v>
      </c>
      <c r="U29" s="2">
        <v>5</v>
      </c>
      <c r="V29" s="2"/>
      <c r="W29" s="3">
        <v>4.7</v>
      </c>
      <c r="X29" s="15">
        <f t="shared" si="8"/>
        <v>2.9249999999999998</v>
      </c>
      <c r="Y29" s="9">
        <v>4.9000000000000004</v>
      </c>
      <c r="Z29" s="2">
        <v>4.5999999999999996</v>
      </c>
      <c r="AA29" s="2">
        <v>4.7</v>
      </c>
      <c r="AB29" s="2">
        <v>4.3</v>
      </c>
      <c r="AC29" s="3">
        <v>4.7</v>
      </c>
      <c r="AD29" s="15">
        <f t="shared" si="9"/>
        <v>5.8</v>
      </c>
      <c r="AE29" s="9">
        <v>5</v>
      </c>
      <c r="AF29" s="2">
        <v>5</v>
      </c>
      <c r="AG29" s="2">
        <v>5</v>
      </c>
      <c r="AH29" s="2">
        <v>5</v>
      </c>
      <c r="AI29" s="3">
        <v>5</v>
      </c>
      <c r="AJ29" s="15">
        <f t="shared" si="5"/>
        <v>5</v>
      </c>
      <c r="AK29" s="9">
        <v>3.2</v>
      </c>
      <c r="AL29" s="2">
        <v>3.5</v>
      </c>
      <c r="AM29" s="2">
        <v>4.5</v>
      </c>
      <c r="AN29" s="2">
        <v>4.5</v>
      </c>
      <c r="AO29" s="3">
        <v>5</v>
      </c>
      <c r="AP29" s="15">
        <f t="shared" si="6"/>
        <v>4.1399999999999997</v>
      </c>
    </row>
    <row r="30" spans="2:42" ht="16.5" thickTop="1" thickBot="1" x14ac:dyDescent="0.3">
      <c r="B30" s="2">
        <v>24</v>
      </c>
      <c r="C30" s="18">
        <v>84601672013</v>
      </c>
      <c r="D30" s="19" t="s">
        <v>102</v>
      </c>
      <c r="E30" s="53">
        <v>1</v>
      </c>
      <c r="F30" s="16">
        <f t="shared" si="0"/>
        <v>2.7130000000000001</v>
      </c>
      <c r="G30" s="20">
        <v>16</v>
      </c>
      <c r="H30" s="57">
        <f t="shared" si="7"/>
        <v>3.3530000000000002</v>
      </c>
      <c r="I30" s="9">
        <v>3.7</v>
      </c>
      <c r="J30" s="2">
        <v>3.3</v>
      </c>
      <c r="K30" s="2">
        <v>3.1</v>
      </c>
      <c r="L30" s="15">
        <f t="shared" si="1"/>
        <v>3.3666666666666667</v>
      </c>
      <c r="M30" s="9">
        <v>2.8</v>
      </c>
      <c r="N30" s="2">
        <v>3.8</v>
      </c>
      <c r="O30" s="2">
        <v>3.3</v>
      </c>
      <c r="P30" s="2">
        <v>3.7</v>
      </c>
      <c r="Q30" s="3">
        <v>4.5</v>
      </c>
      <c r="R30" s="15">
        <f t="shared" si="2"/>
        <v>3.6199999999999997</v>
      </c>
      <c r="S30" s="9">
        <v>2.8</v>
      </c>
      <c r="T30" s="2">
        <v>1</v>
      </c>
      <c r="U30" s="2">
        <v>4.5</v>
      </c>
      <c r="V30" s="2"/>
      <c r="W30" s="3">
        <v>4.5</v>
      </c>
      <c r="X30" s="15">
        <f t="shared" si="8"/>
        <v>3.2</v>
      </c>
      <c r="Y30" s="9">
        <v>4.7</v>
      </c>
      <c r="Z30" s="2">
        <v>4.0999999999999996</v>
      </c>
      <c r="AA30" s="2">
        <v>4.7</v>
      </c>
      <c r="AB30" s="2"/>
      <c r="AC30" s="3">
        <v>4.5</v>
      </c>
      <c r="AD30" s="15">
        <f t="shared" si="9"/>
        <v>4.5</v>
      </c>
      <c r="AE30" s="9">
        <v>5</v>
      </c>
      <c r="AF30" s="2">
        <v>5</v>
      </c>
      <c r="AG30" s="2">
        <v>5</v>
      </c>
      <c r="AH30" s="2">
        <v>5</v>
      </c>
      <c r="AI30" s="3">
        <v>4</v>
      </c>
      <c r="AJ30" s="15">
        <f t="shared" si="5"/>
        <v>4.8</v>
      </c>
      <c r="AK30" s="9">
        <v>3.3</v>
      </c>
      <c r="AL30" s="2">
        <v>5</v>
      </c>
      <c r="AM30" s="2">
        <v>3.8</v>
      </c>
      <c r="AN30" s="2">
        <v>3.8</v>
      </c>
      <c r="AO30" s="3">
        <v>5</v>
      </c>
      <c r="AP30" s="15">
        <f t="shared" si="6"/>
        <v>4.1800000000000006</v>
      </c>
    </row>
    <row r="31" spans="2:42" ht="16.5" thickTop="1" thickBot="1" x14ac:dyDescent="0.3">
      <c r="B31" s="2">
        <v>25</v>
      </c>
      <c r="C31" s="18">
        <v>84601682013</v>
      </c>
      <c r="D31" s="19" t="s">
        <v>103</v>
      </c>
      <c r="E31" s="53">
        <v>1</v>
      </c>
      <c r="F31" s="16">
        <f t="shared" si="0"/>
        <v>2.3895000000000004</v>
      </c>
      <c r="G31" s="20">
        <v>14</v>
      </c>
      <c r="H31" s="57">
        <v>3.01</v>
      </c>
      <c r="I31" s="9">
        <v>3.2</v>
      </c>
      <c r="J31" s="2">
        <v>3.2</v>
      </c>
      <c r="K31" s="2">
        <v>3.8</v>
      </c>
      <c r="L31" s="15">
        <f t="shared" si="1"/>
        <v>3.4</v>
      </c>
      <c r="M31" s="9">
        <v>2.5</v>
      </c>
      <c r="N31" s="2">
        <v>2.5</v>
      </c>
      <c r="O31" s="2">
        <v>3.5</v>
      </c>
      <c r="P31" s="2">
        <v>3.3</v>
      </c>
      <c r="Q31" s="3">
        <v>4.5</v>
      </c>
      <c r="R31" s="15">
        <f t="shared" si="2"/>
        <v>3.2600000000000002</v>
      </c>
      <c r="S31" s="9">
        <v>1.5</v>
      </c>
      <c r="T31" s="2">
        <v>1.5</v>
      </c>
      <c r="U31" s="2">
        <v>0</v>
      </c>
      <c r="V31" s="2"/>
      <c r="W31" s="3">
        <v>4.5</v>
      </c>
      <c r="X31" s="15">
        <f t="shared" si="8"/>
        <v>1.875</v>
      </c>
      <c r="Y31" s="9">
        <v>3.5</v>
      </c>
      <c r="Z31" s="2">
        <v>4</v>
      </c>
      <c r="AA31" s="2">
        <v>0</v>
      </c>
      <c r="AB31" s="2"/>
      <c r="AC31" s="3">
        <v>4.5</v>
      </c>
      <c r="AD31" s="15">
        <f t="shared" si="9"/>
        <v>3</v>
      </c>
      <c r="AE31" s="9">
        <v>2.5</v>
      </c>
      <c r="AF31" s="2">
        <v>4.5</v>
      </c>
      <c r="AG31" s="2">
        <v>2.2000000000000002</v>
      </c>
      <c r="AH31" s="2">
        <v>3.7</v>
      </c>
      <c r="AI31" s="3">
        <v>5</v>
      </c>
      <c r="AJ31" s="15">
        <v>4.5999999999999996</v>
      </c>
      <c r="AK31" s="9">
        <v>3.3</v>
      </c>
      <c r="AL31" s="2">
        <v>5</v>
      </c>
      <c r="AM31" s="2">
        <v>3.8</v>
      </c>
      <c r="AN31" s="2">
        <v>3.8</v>
      </c>
      <c r="AO31" s="3">
        <v>5</v>
      </c>
      <c r="AP31" s="15">
        <f t="shared" si="6"/>
        <v>4.1800000000000006</v>
      </c>
    </row>
    <row r="32" spans="2:42" ht="16.5" thickTop="1" thickBot="1" x14ac:dyDescent="0.3">
      <c r="B32" s="2">
        <v>26</v>
      </c>
      <c r="C32" s="18">
        <v>84601702013</v>
      </c>
      <c r="D32" s="19" t="s">
        <v>104</v>
      </c>
      <c r="E32" s="53">
        <v>1</v>
      </c>
      <c r="F32" s="16">
        <f t="shared" si="0"/>
        <v>2.7050000000000001</v>
      </c>
      <c r="G32" s="24">
        <v>13</v>
      </c>
      <c r="H32" s="57">
        <f t="shared" si="7"/>
        <v>3.2250000000000001</v>
      </c>
      <c r="I32" s="9">
        <v>2</v>
      </c>
      <c r="J32" s="2">
        <v>3.8</v>
      </c>
      <c r="K32" s="2">
        <v>4.5</v>
      </c>
      <c r="L32" s="15">
        <f t="shared" si="1"/>
        <v>3.4333333333333336</v>
      </c>
      <c r="M32" s="9">
        <v>3.7</v>
      </c>
      <c r="N32" s="2">
        <v>4</v>
      </c>
      <c r="O32" s="2">
        <v>4.5</v>
      </c>
      <c r="P32" s="2">
        <v>4.3</v>
      </c>
      <c r="Q32" s="3">
        <v>4.7</v>
      </c>
      <c r="R32" s="15">
        <f t="shared" si="2"/>
        <v>4.24</v>
      </c>
      <c r="S32" s="9">
        <v>1</v>
      </c>
      <c r="T32" s="2">
        <v>2</v>
      </c>
      <c r="U32" s="2">
        <v>4.5</v>
      </c>
      <c r="V32" s="2"/>
      <c r="W32" s="3">
        <v>4.7</v>
      </c>
      <c r="X32" s="15">
        <f t="shared" si="8"/>
        <v>3.05</v>
      </c>
      <c r="Y32" s="9">
        <v>4.9000000000000004</v>
      </c>
      <c r="Z32" s="2">
        <v>4.5999999999999996</v>
      </c>
      <c r="AA32" s="2">
        <v>4.7</v>
      </c>
      <c r="AB32" s="2">
        <v>4.3</v>
      </c>
      <c r="AC32" s="3">
        <v>4.7</v>
      </c>
      <c r="AD32" s="15">
        <f t="shared" si="9"/>
        <v>5.8</v>
      </c>
      <c r="AE32" s="9">
        <v>5</v>
      </c>
      <c r="AF32" s="2">
        <v>2.5</v>
      </c>
      <c r="AG32" s="2">
        <v>3.8</v>
      </c>
      <c r="AH32" s="2">
        <v>5</v>
      </c>
      <c r="AI32" s="3">
        <v>5</v>
      </c>
      <c r="AJ32" s="15">
        <f t="shared" si="5"/>
        <v>4.26</v>
      </c>
      <c r="AK32" s="9">
        <v>3.2</v>
      </c>
      <c r="AL32" s="2">
        <v>3.5</v>
      </c>
      <c r="AM32" s="2">
        <v>2.5</v>
      </c>
      <c r="AN32" s="2">
        <v>2.5</v>
      </c>
      <c r="AO32" s="3">
        <v>5</v>
      </c>
      <c r="AP32" s="15">
        <f t="shared" si="6"/>
        <v>3.34</v>
      </c>
    </row>
    <row r="33" spans="2:42" ht="16.5" thickTop="1" thickBot="1" x14ac:dyDescent="0.3">
      <c r="B33" s="2">
        <v>27</v>
      </c>
      <c r="C33" s="18">
        <v>84601722013</v>
      </c>
      <c r="D33" s="19" t="s">
        <v>105</v>
      </c>
      <c r="E33" s="53">
        <v>1</v>
      </c>
      <c r="F33" s="16">
        <f t="shared" si="0"/>
        <v>2.044</v>
      </c>
      <c r="G33" s="38">
        <v>41</v>
      </c>
      <c r="H33" s="57">
        <f t="shared" si="7"/>
        <v>3.6840000000000002</v>
      </c>
      <c r="I33" s="65">
        <v>0</v>
      </c>
      <c r="J33" s="63">
        <v>0</v>
      </c>
      <c r="K33" s="63"/>
      <c r="L33" s="15">
        <f t="shared" si="1"/>
        <v>0</v>
      </c>
      <c r="M33" s="9">
        <v>4</v>
      </c>
      <c r="N33" s="2">
        <v>4.5</v>
      </c>
      <c r="O33" s="2">
        <v>4.3</v>
      </c>
      <c r="P33" s="2">
        <v>4</v>
      </c>
      <c r="Q33" s="3">
        <v>4.5999999999999996</v>
      </c>
      <c r="R33" s="15">
        <f t="shared" si="2"/>
        <v>4.2799999999999994</v>
      </c>
      <c r="S33" s="9">
        <v>2.5</v>
      </c>
      <c r="T33" s="2">
        <v>0.8</v>
      </c>
      <c r="U33" s="2">
        <v>4.5</v>
      </c>
      <c r="V33" s="2"/>
      <c r="W33" s="3">
        <v>4.5999999999999996</v>
      </c>
      <c r="X33" s="15">
        <f>(S33+T33+U33+V33+W33)/5</f>
        <v>2.4799999999999995</v>
      </c>
      <c r="Y33" s="9">
        <v>4.5</v>
      </c>
      <c r="Z33" s="2">
        <v>4.5</v>
      </c>
      <c r="AA33" s="2">
        <v>4.5</v>
      </c>
      <c r="AB33" s="2">
        <v>4.5</v>
      </c>
      <c r="AC33" s="3">
        <v>4.5999999999999996</v>
      </c>
      <c r="AD33" s="15">
        <f t="shared" si="9"/>
        <v>5.65</v>
      </c>
      <c r="AE33" s="9">
        <v>2.5</v>
      </c>
      <c r="AF33" s="2">
        <v>4</v>
      </c>
      <c r="AG33" s="2">
        <v>5</v>
      </c>
      <c r="AH33" s="2"/>
      <c r="AI33" s="3"/>
      <c r="AJ33" s="15">
        <f t="shared" si="5"/>
        <v>2.2999999999999998</v>
      </c>
      <c r="AK33" s="9">
        <v>2.2000000000000002</v>
      </c>
      <c r="AL33" s="2">
        <v>2</v>
      </c>
      <c r="AM33" s="2">
        <v>4</v>
      </c>
      <c r="AN33" s="2">
        <v>4</v>
      </c>
      <c r="AO33" s="3">
        <v>5</v>
      </c>
      <c r="AP33" s="15">
        <f t="shared" si="6"/>
        <v>3.44</v>
      </c>
    </row>
    <row r="34" spans="2:42" ht="16.5" thickTop="1" thickBot="1" x14ac:dyDescent="0.3">
      <c r="B34" s="2">
        <v>28</v>
      </c>
      <c r="C34" s="18">
        <v>84601732013</v>
      </c>
      <c r="D34" s="19" t="s">
        <v>106</v>
      </c>
      <c r="E34" s="53">
        <v>1</v>
      </c>
      <c r="F34" s="16">
        <v>2.4500000000000002</v>
      </c>
      <c r="G34" s="37">
        <v>15</v>
      </c>
      <c r="H34" s="57">
        <f t="shared" si="7"/>
        <v>3.05</v>
      </c>
      <c r="I34" s="9">
        <v>3.4</v>
      </c>
      <c r="J34" s="2">
        <v>3.5</v>
      </c>
      <c r="K34" s="2">
        <v>2.5</v>
      </c>
      <c r="L34" s="15">
        <f t="shared" si="1"/>
        <v>3.1333333333333333</v>
      </c>
      <c r="M34" s="9">
        <v>4.3</v>
      </c>
      <c r="N34" s="2">
        <v>3.9</v>
      </c>
      <c r="O34" s="2">
        <v>3.8</v>
      </c>
      <c r="P34" s="2">
        <v>4.3</v>
      </c>
      <c r="Q34" s="3">
        <v>4.3</v>
      </c>
      <c r="R34" s="15">
        <f t="shared" si="2"/>
        <v>4.12</v>
      </c>
      <c r="S34" s="9">
        <v>2</v>
      </c>
      <c r="T34" s="2">
        <v>0.7</v>
      </c>
      <c r="U34" s="2">
        <v>4.2</v>
      </c>
      <c r="V34" s="2"/>
      <c r="W34" s="3">
        <v>4.3</v>
      </c>
      <c r="X34" s="15">
        <f t="shared" si="8"/>
        <v>2.8</v>
      </c>
      <c r="Y34" s="9">
        <v>4.5</v>
      </c>
      <c r="Z34" s="2">
        <v>4.7</v>
      </c>
      <c r="AA34" s="2">
        <v>4</v>
      </c>
      <c r="AB34" s="2"/>
      <c r="AC34" s="3">
        <v>4.3</v>
      </c>
      <c r="AD34" s="15">
        <f t="shared" si="9"/>
        <v>4.375</v>
      </c>
      <c r="AE34" s="9">
        <v>2.5</v>
      </c>
      <c r="AF34" s="2">
        <v>5</v>
      </c>
      <c r="AG34" s="2">
        <v>2.5</v>
      </c>
      <c r="AH34" s="2"/>
      <c r="AI34" s="3"/>
      <c r="AJ34" s="15">
        <f t="shared" si="5"/>
        <v>2</v>
      </c>
      <c r="AK34" s="9">
        <v>3.7</v>
      </c>
      <c r="AL34" s="2">
        <v>4.2</v>
      </c>
      <c r="AM34" s="2">
        <v>3.5</v>
      </c>
      <c r="AN34" s="2">
        <v>3.5</v>
      </c>
      <c r="AO34" s="3">
        <v>0</v>
      </c>
      <c r="AP34" s="15">
        <f t="shared" si="6"/>
        <v>2.9799999999999995</v>
      </c>
    </row>
    <row r="35" spans="2:42" ht="16.5" thickTop="1" thickBot="1" x14ac:dyDescent="0.3">
      <c r="B35" s="2">
        <v>29</v>
      </c>
      <c r="C35" s="33">
        <v>84601362013</v>
      </c>
      <c r="D35" s="66" t="s">
        <v>109</v>
      </c>
      <c r="E35" s="67">
        <v>1</v>
      </c>
      <c r="F35" s="68">
        <f>(L35*0.15+R35*0.1+X35*0.1+AD35*0.1+AJ35*0.05+AP35*0.2)</f>
        <v>3.0615000000000006</v>
      </c>
      <c r="G35" s="69">
        <v>36</v>
      </c>
      <c r="H35" s="58">
        <f>(F35*20+G35*4/5)/20</f>
        <v>4.5015000000000009</v>
      </c>
      <c r="I35" s="9">
        <v>3.4</v>
      </c>
      <c r="J35" s="2">
        <v>4</v>
      </c>
      <c r="K35" s="2">
        <v>4.0999999999999996</v>
      </c>
      <c r="L35" s="15">
        <f>(I35+J35+K35)/3</f>
        <v>3.8333333333333335</v>
      </c>
      <c r="M35" s="9">
        <v>3</v>
      </c>
      <c r="N35" s="2">
        <v>3.4</v>
      </c>
      <c r="O35" s="2">
        <v>3.5</v>
      </c>
      <c r="P35" s="2">
        <v>5</v>
      </c>
      <c r="Q35" s="3">
        <v>4.7</v>
      </c>
      <c r="R35" s="15">
        <f>(M35+N35+O35+P35+Q35)/5</f>
        <v>3.9200000000000004</v>
      </c>
      <c r="S35" s="9">
        <v>4.5999999999999996</v>
      </c>
      <c r="T35" s="2">
        <v>4.5</v>
      </c>
      <c r="U35" s="2">
        <v>3.5</v>
      </c>
      <c r="V35" s="2">
        <v>5</v>
      </c>
      <c r="W35" s="3">
        <v>4.7</v>
      </c>
      <c r="X35" s="15">
        <f>(S35+T35+U35+V35+W35)/4</f>
        <v>5.5750000000000002</v>
      </c>
      <c r="Y35" s="9">
        <v>4.3</v>
      </c>
      <c r="Z35" s="2">
        <v>4.0999999999999996</v>
      </c>
      <c r="AA35" s="2">
        <v>3.5</v>
      </c>
      <c r="AB35" s="2">
        <v>5</v>
      </c>
      <c r="AC35" s="3">
        <v>4.7</v>
      </c>
      <c r="AD35" s="15">
        <f>(Y35+Z35+AA35+AB35+AC35)/4</f>
        <v>5.3999999999999995</v>
      </c>
      <c r="AE35" s="9">
        <v>2.5</v>
      </c>
      <c r="AF35" s="2">
        <v>3.5</v>
      </c>
      <c r="AG35" s="2">
        <v>3.7</v>
      </c>
      <c r="AH35" s="2">
        <v>5</v>
      </c>
      <c r="AI35" s="3">
        <v>5</v>
      </c>
      <c r="AJ35" s="15">
        <f>(AI35+AH35+AG35+AF35+AE35)/5</f>
        <v>3.94</v>
      </c>
      <c r="AK35" s="9">
        <v>3.5</v>
      </c>
      <c r="AL35" s="2">
        <v>4</v>
      </c>
      <c r="AM35" s="2">
        <v>3.5</v>
      </c>
      <c r="AN35" s="2">
        <v>5</v>
      </c>
      <c r="AO35" s="3">
        <v>4</v>
      </c>
      <c r="AP35" s="15">
        <f>(AO35+AN35+AM35+AL35+AK35)/5</f>
        <v>4</v>
      </c>
    </row>
    <row r="36" spans="2:42" ht="16.5" thickTop="1" thickBot="1" x14ac:dyDescent="0.3">
      <c r="B36" s="2">
        <v>30</v>
      </c>
      <c r="C36" s="33">
        <v>84601352013</v>
      </c>
      <c r="D36" s="66" t="s">
        <v>108</v>
      </c>
      <c r="E36" s="67">
        <v>1</v>
      </c>
      <c r="F36" s="68">
        <f>(L36*0.15+R36*0.1+X36*0.1+AD36*0.1+AJ36*0.05+AP36*0.2)</f>
        <v>3.1635</v>
      </c>
      <c r="G36" s="69">
        <v>26</v>
      </c>
      <c r="H36" s="58">
        <f>(F36*20+G36*4/5)/20</f>
        <v>4.2035</v>
      </c>
      <c r="I36" s="9">
        <v>3.8</v>
      </c>
      <c r="J36" s="2">
        <v>4.3</v>
      </c>
      <c r="K36" s="2">
        <v>4.5</v>
      </c>
      <c r="L36" s="15">
        <f>(I36+J36+K36)/3</f>
        <v>4.2</v>
      </c>
      <c r="M36" s="9">
        <v>3.8</v>
      </c>
      <c r="N36" s="2">
        <v>3.8</v>
      </c>
      <c r="O36" s="2">
        <v>4.3</v>
      </c>
      <c r="P36" s="2">
        <v>5</v>
      </c>
      <c r="Q36" s="3">
        <v>4.7</v>
      </c>
      <c r="R36" s="15">
        <f>(M36+N36+O36+P36+Q36)/5</f>
        <v>4.3199999999999994</v>
      </c>
      <c r="S36" s="9">
        <v>4.5999999999999996</v>
      </c>
      <c r="T36" s="2">
        <v>4.5</v>
      </c>
      <c r="U36" s="2">
        <v>3.5</v>
      </c>
      <c r="V36" s="2">
        <v>5</v>
      </c>
      <c r="W36" s="3">
        <v>4.7</v>
      </c>
      <c r="X36" s="15">
        <f>(S36+T36+U36+V36+W36)/4</f>
        <v>5.5750000000000002</v>
      </c>
      <c r="Y36" s="9">
        <v>4.3</v>
      </c>
      <c r="Z36" s="2">
        <v>4.0999999999999996</v>
      </c>
      <c r="AA36" s="2">
        <v>3.5</v>
      </c>
      <c r="AB36" s="2">
        <v>5</v>
      </c>
      <c r="AC36" s="3">
        <v>4.7</v>
      </c>
      <c r="AD36" s="15">
        <f>(Y36+Z36+AA36+AB36+AC36)/4</f>
        <v>5.3999999999999995</v>
      </c>
      <c r="AE36" s="9">
        <v>2.6</v>
      </c>
      <c r="AF36" s="2">
        <v>2.8</v>
      </c>
      <c r="AG36" s="2">
        <v>5</v>
      </c>
      <c r="AH36" s="2">
        <v>5</v>
      </c>
      <c r="AI36" s="3">
        <v>5</v>
      </c>
      <c r="AJ36" s="15">
        <f>(AI36+AH36+AG36+AF36+AE36)/5</f>
        <v>4.08</v>
      </c>
      <c r="AK36" s="9">
        <v>3.5</v>
      </c>
      <c r="AL36" s="2">
        <v>4</v>
      </c>
      <c r="AM36" s="2">
        <v>3.5</v>
      </c>
      <c r="AN36" s="2">
        <v>5</v>
      </c>
      <c r="AO36" s="3">
        <v>4</v>
      </c>
      <c r="AP36" s="15">
        <f>(AO36+AN36+AM36+AL36+AK36)/5</f>
        <v>4</v>
      </c>
    </row>
    <row r="37" spans="2:42" ht="16.5" thickTop="1" thickBot="1" x14ac:dyDescent="0.3">
      <c r="B37" s="2">
        <v>31</v>
      </c>
      <c r="C37" s="33">
        <v>84602362013</v>
      </c>
      <c r="D37" s="66" t="s">
        <v>107</v>
      </c>
      <c r="E37" s="67">
        <v>1</v>
      </c>
      <c r="F37" s="68">
        <f>(L37*0.15+R37*0.1+X37*0.1+AD37*0.1+AJ37*0.05+AP37*0.2)</f>
        <v>2.7310000000000003</v>
      </c>
      <c r="G37" s="70">
        <v>15</v>
      </c>
      <c r="H37" s="58">
        <f>(F37*20+G37*4/5)/20</f>
        <v>3.3310000000000004</v>
      </c>
      <c r="I37" s="9">
        <v>3.8</v>
      </c>
      <c r="J37" s="2">
        <v>4.2</v>
      </c>
      <c r="K37" s="2">
        <v>4.5</v>
      </c>
      <c r="L37" s="15">
        <f>(I37+J37+K37)/3</f>
        <v>4.166666666666667</v>
      </c>
      <c r="M37" s="9">
        <v>4.5</v>
      </c>
      <c r="N37" s="2">
        <v>3.9</v>
      </c>
      <c r="O37" s="2">
        <v>4</v>
      </c>
      <c r="P37" s="2">
        <v>4.5</v>
      </c>
      <c r="Q37" s="3">
        <v>4.3</v>
      </c>
      <c r="R37" s="15">
        <f>(M37+N37+O37+P37+Q37)/5</f>
        <v>4.24</v>
      </c>
      <c r="S37" s="9">
        <v>1.2</v>
      </c>
      <c r="T37" s="2">
        <v>0.5</v>
      </c>
      <c r="U37" s="2">
        <v>4</v>
      </c>
      <c r="V37" s="2"/>
      <c r="W37" s="3">
        <v>4.3</v>
      </c>
      <c r="X37" s="15">
        <f>(S37+T37+U37+V37+W37)/4</f>
        <v>2.5</v>
      </c>
      <c r="Y37" s="9">
        <v>4.8</v>
      </c>
      <c r="Z37" s="2"/>
      <c r="AA37" s="2">
        <v>4.3</v>
      </c>
      <c r="AB37" s="2">
        <v>4.5</v>
      </c>
      <c r="AC37" s="3">
        <v>4.5999999999999996</v>
      </c>
      <c r="AD37" s="15">
        <f>(Y37+Z37+AA37+AB37+AC37)/4</f>
        <v>4.55</v>
      </c>
      <c r="AE37" s="9">
        <v>5</v>
      </c>
      <c r="AF37" s="2">
        <v>2.5</v>
      </c>
      <c r="AG37" s="2">
        <v>5</v>
      </c>
      <c r="AH37" s="2">
        <v>5</v>
      </c>
      <c r="AI37" s="3">
        <v>5</v>
      </c>
      <c r="AJ37" s="15">
        <f>(AI37+AH37+AG37+AF37+AE37)/5</f>
        <v>4.5</v>
      </c>
      <c r="AK37" s="9">
        <v>3.7</v>
      </c>
      <c r="AL37" s="2">
        <v>4</v>
      </c>
      <c r="AM37" s="2">
        <v>3.2</v>
      </c>
      <c r="AN37" s="2">
        <v>3.2</v>
      </c>
      <c r="AO37" s="3">
        <v>4.7</v>
      </c>
      <c r="AP37" s="15">
        <f>(AO37+AN37+AM37+AL37+AK37)/5</f>
        <v>3.7600000000000002</v>
      </c>
    </row>
    <row r="38" spans="2:42" ht="16.5" thickTop="1" thickBot="1" x14ac:dyDescent="0.3">
      <c r="B38" s="2"/>
      <c r="C38" s="18"/>
      <c r="D38" s="19"/>
      <c r="E38" s="53"/>
      <c r="F38" s="16">
        <f t="shared" si="0"/>
        <v>0</v>
      </c>
      <c r="G38" s="38"/>
      <c r="H38" s="61"/>
      <c r="I38" s="9"/>
      <c r="J38" s="2"/>
      <c r="K38" s="2"/>
      <c r="L38" s="15">
        <f t="shared" si="1"/>
        <v>0</v>
      </c>
      <c r="M38" s="9"/>
      <c r="N38" s="2"/>
      <c r="O38" s="2"/>
      <c r="P38" s="2"/>
      <c r="Q38" s="21"/>
      <c r="R38" s="15">
        <f t="shared" si="2"/>
        <v>0</v>
      </c>
      <c r="S38" s="9"/>
      <c r="T38" s="2"/>
      <c r="U38" s="2"/>
      <c r="V38" s="2"/>
      <c r="W38" s="3"/>
      <c r="X38" s="15">
        <f t="shared" si="8"/>
        <v>0</v>
      </c>
      <c r="Y38" s="9"/>
      <c r="Z38" s="2"/>
      <c r="AA38" s="2"/>
      <c r="AB38" s="2"/>
      <c r="AC38" s="3"/>
      <c r="AD38" s="15">
        <f t="shared" si="9"/>
        <v>0</v>
      </c>
      <c r="AE38" s="9"/>
      <c r="AF38" s="2"/>
      <c r="AG38" s="2"/>
      <c r="AH38" s="2"/>
      <c r="AI38" s="3"/>
      <c r="AJ38" s="15">
        <f t="shared" si="5"/>
        <v>0</v>
      </c>
      <c r="AK38" s="9"/>
      <c r="AL38" s="2"/>
      <c r="AM38" s="2"/>
      <c r="AN38" s="2"/>
      <c r="AO38" s="3"/>
      <c r="AP38" s="15">
        <f t="shared" si="6"/>
        <v>0</v>
      </c>
    </row>
    <row r="39" spans="2:42" ht="15.75" thickTop="1" x14ac:dyDescent="0.25">
      <c r="B39" s="2">
        <v>29</v>
      </c>
      <c r="C39" s="18"/>
      <c r="D39" s="19"/>
      <c r="E39" s="53"/>
      <c r="F39" s="16">
        <f t="shared" si="0"/>
        <v>0</v>
      </c>
      <c r="G39" s="37"/>
      <c r="H39" s="39"/>
      <c r="I39" s="9"/>
      <c r="J39" s="2"/>
      <c r="K39" s="2"/>
      <c r="L39" s="15">
        <f t="shared" si="1"/>
        <v>0</v>
      </c>
      <c r="M39" s="9"/>
      <c r="N39" s="2"/>
      <c r="O39" s="2"/>
      <c r="P39" s="2"/>
      <c r="Q39" s="21"/>
      <c r="R39" s="15">
        <f t="shared" si="2"/>
        <v>0</v>
      </c>
      <c r="S39" s="9"/>
      <c r="T39" s="2"/>
      <c r="U39" s="2"/>
      <c r="V39" s="2"/>
      <c r="W39" s="3"/>
      <c r="X39" s="15">
        <f t="shared" si="3"/>
        <v>0</v>
      </c>
      <c r="Y39" s="9"/>
      <c r="Z39" s="2"/>
      <c r="AA39" s="2"/>
      <c r="AB39" s="2"/>
      <c r="AC39" s="3"/>
      <c r="AD39" s="15">
        <f t="shared" si="9"/>
        <v>0</v>
      </c>
      <c r="AE39" s="9"/>
      <c r="AF39" s="2"/>
      <c r="AG39" s="2"/>
      <c r="AH39" s="2"/>
      <c r="AI39" s="3"/>
      <c r="AJ39" s="15">
        <f t="shared" si="5"/>
        <v>0</v>
      </c>
      <c r="AK39" s="9"/>
      <c r="AL39" s="2"/>
      <c r="AM39" s="2"/>
      <c r="AN39" s="2"/>
      <c r="AO39" s="3"/>
      <c r="AP39" s="15">
        <f t="shared" si="6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O27"/>
  <sheetViews>
    <sheetView topLeftCell="A4" zoomScale="80" zoomScaleNormal="80" workbookViewId="0">
      <selection activeCell="D27" sqref="D27"/>
    </sheetView>
  </sheetViews>
  <sheetFormatPr defaultColWidth="11.42578125" defaultRowHeight="15" x14ac:dyDescent="0.25"/>
  <cols>
    <col min="1" max="2" width="5" style="1" customWidth="1"/>
    <col min="3" max="3" width="17.42578125" style="1" customWidth="1"/>
    <col min="4" max="4" width="43.42578125" style="1" customWidth="1"/>
    <col min="5" max="10" width="7" style="1" customWidth="1"/>
    <col min="11" max="11" width="5.42578125" style="1" customWidth="1"/>
    <col min="12" max="16" width="7" style="1" customWidth="1"/>
    <col min="17" max="17" width="5.140625" style="1" customWidth="1"/>
    <col min="18" max="22" width="7" style="1" customWidth="1"/>
    <col min="23" max="23" width="5.28515625" style="1" customWidth="1"/>
    <col min="24" max="28" width="7" style="1" customWidth="1"/>
    <col min="29" max="29" width="5.7109375" style="1" customWidth="1"/>
    <col min="30" max="41" width="7" style="1" customWidth="1"/>
    <col min="42" max="16384" width="11.42578125" style="1"/>
  </cols>
  <sheetData>
    <row r="3" spans="2:41" ht="15.75" thickBot="1" x14ac:dyDescent="0.3"/>
    <row r="4" spans="2:41" ht="15.75" thickTop="1" x14ac:dyDescent="0.25">
      <c r="C4" s="2" t="s">
        <v>0</v>
      </c>
      <c r="D4" s="3" t="s">
        <v>1</v>
      </c>
      <c r="E4" s="4" t="s">
        <v>2</v>
      </c>
      <c r="F4" s="5">
        <v>40</v>
      </c>
      <c r="G4" s="6" t="s">
        <v>3</v>
      </c>
      <c r="I4" s="2"/>
      <c r="J4" s="7" t="s">
        <v>16</v>
      </c>
      <c r="K4" s="8"/>
      <c r="L4" s="9"/>
      <c r="M4" s="2" t="s">
        <v>11</v>
      </c>
      <c r="N4" s="2"/>
      <c r="O4" s="2"/>
      <c r="P4" s="3"/>
      <c r="Q4" s="8"/>
      <c r="R4" s="9"/>
      <c r="S4" s="2" t="s">
        <v>13</v>
      </c>
      <c r="T4" s="2"/>
      <c r="U4" s="2"/>
      <c r="V4" s="3"/>
      <c r="W4" s="8"/>
      <c r="X4" s="9"/>
      <c r="Y4" s="2" t="s">
        <v>38</v>
      </c>
      <c r="Z4" s="2"/>
      <c r="AA4" s="2"/>
      <c r="AB4" s="3"/>
      <c r="AC4" s="8"/>
      <c r="AD4" s="9"/>
      <c r="AE4" s="2" t="s">
        <v>12</v>
      </c>
      <c r="AF4" s="2"/>
      <c r="AG4" s="2"/>
      <c r="AH4" s="3"/>
      <c r="AI4" s="8"/>
      <c r="AJ4" s="9"/>
      <c r="AK4" s="2" t="s">
        <v>15</v>
      </c>
      <c r="AL4" s="2"/>
      <c r="AM4" s="2"/>
      <c r="AN4" s="3"/>
      <c r="AO4" s="8"/>
    </row>
    <row r="5" spans="2:41" ht="15.75" thickBot="1" x14ac:dyDescent="0.3">
      <c r="C5" s="2"/>
      <c r="D5" s="3"/>
      <c r="E5" s="10"/>
      <c r="F5" s="11"/>
      <c r="G5" s="12"/>
      <c r="H5" s="13" t="s">
        <v>5</v>
      </c>
      <c r="I5" s="7" t="s">
        <v>6</v>
      </c>
      <c r="J5" s="7" t="s">
        <v>7</v>
      </c>
      <c r="K5" s="15" t="s">
        <v>10</v>
      </c>
      <c r="L5" s="13" t="s">
        <v>5</v>
      </c>
      <c r="M5" s="7" t="s">
        <v>6</v>
      </c>
      <c r="N5" s="7" t="s">
        <v>7</v>
      </c>
      <c r="O5" s="7" t="s">
        <v>8</v>
      </c>
      <c r="P5" s="14" t="s">
        <v>9</v>
      </c>
      <c r="Q5" s="15" t="s">
        <v>10</v>
      </c>
      <c r="R5" s="13" t="s">
        <v>5</v>
      </c>
      <c r="S5" s="7" t="s">
        <v>6</v>
      </c>
      <c r="T5" s="7" t="s">
        <v>7</v>
      </c>
      <c r="U5" s="7" t="s">
        <v>8</v>
      </c>
      <c r="V5" s="14" t="s">
        <v>9</v>
      </c>
      <c r="W5" s="15" t="s">
        <v>10</v>
      </c>
      <c r="X5" s="13" t="s">
        <v>5</v>
      </c>
      <c r="Y5" s="7" t="s">
        <v>6</v>
      </c>
      <c r="Z5" s="7" t="s">
        <v>7</v>
      </c>
      <c r="AA5" s="7" t="s">
        <v>8</v>
      </c>
      <c r="AB5" s="14" t="s">
        <v>9</v>
      </c>
      <c r="AC5" s="15" t="s">
        <v>10</v>
      </c>
      <c r="AD5" s="13" t="s">
        <v>5</v>
      </c>
      <c r="AE5" s="7" t="s">
        <v>6</v>
      </c>
      <c r="AF5" s="7" t="s">
        <v>7</v>
      </c>
      <c r="AG5" s="7" t="s">
        <v>8</v>
      </c>
      <c r="AH5" s="14" t="s">
        <v>9</v>
      </c>
      <c r="AI5" s="15" t="s">
        <v>10</v>
      </c>
      <c r="AJ5" s="13" t="s">
        <v>5</v>
      </c>
      <c r="AK5" s="7" t="s">
        <v>6</v>
      </c>
      <c r="AL5" s="7" t="s">
        <v>7</v>
      </c>
      <c r="AM5" s="7" t="s">
        <v>8</v>
      </c>
      <c r="AN5" s="14" t="s">
        <v>9</v>
      </c>
      <c r="AO5" s="15" t="s">
        <v>10</v>
      </c>
    </row>
    <row r="6" spans="2:41" ht="16.5" thickTop="1" thickBot="1" x14ac:dyDescent="0.3">
      <c r="B6" s="1">
        <v>0</v>
      </c>
      <c r="C6" s="2"/>
      <c r="D6" s="3" t="s">
        <v>4</v>
      </c>
      <c r="E6" s="16">
        <f>(K6*0.15+Q6*0.1+W6*0.1+AC6*0.1+AI6*0.05+AO6*0.2)</f>
        <v>3.5</v>
      </c>
      <c r="F6" s="8">
        <v>80</v>
      </c>
      <c r="G6" s="57">
        <f>(E6*20+F6/2)/20</f>
        <v>5.5</v>
      </c>
      <c r="H6" s="13">
        <v>5</v>
      </c>
      <c r="I6" s="7">
        <v>5</v>
      </c>
      <c r="J6" s="7">
        <v>5</v>
      </c>
      <c r="K6" s="15">
        <f>(H6+I6+J6)/3</f>
        <v>5</v>
      </c>
      <c r="L6" s="13">
        <v>5</v>
      </c>
      <c r="M6" s="7">
        <v>5</v>
      </c>
      <c r="N6" s="7">
        <v>5</v>
      </c>
      <c r="O6" s="7">
        <v>5</v>
      </c>
      <c r="P6" s="14">
        <v>5</v>
      </c>
      <c r="Q6" s="15">
        <f>(L6+M6+N6+O6+P6)/5</f>
        <v>5</v>
      </c>
      <c r="R6" s="13">
        <v>5</v>
      </c>
      <c r="S6" s="7">
        <v>5</v>
      </c>
      <c r="T6" s="7">
        <v>5</v>
      </c>
      <c r="U6" s="7">
        <v>5</v>
      </c>
      <c r="V6" s="14">
        <v>5</v>
      </c>
      <c r="W6" s="15">
        <f>(R6+S6+T6+U6+V6)/5</f>
        <v>5</v>
      </c>
      <c r="X6" s="13">
        <v>5</v>
      </c>
      <c r="Y6" s="7">
        <v>5</v>
      </c>
      <c r="Z6" s="7">
        <v>5</v>
      </c>
      <c r="AA6" s="7">
        <v>5</v>
      </c>
      <c r="AB6" s="14">
        <v>5</v>
      </c>
      <c r="AC6" s="15">
        <f>(X6+Y6+Z6+AA6+AB6)/5</f>
        <v>5</v>
      </c>
      <c r="AD6" s="13">
        <v>5</v>
      </c>
      <c r="AE6" s="7">
        <v>5</v>
      </c>
      <c r="AF6" s="7">
        <v>5</v>
      </c>
      <c r="AG6" s="7">
        <v>5</v>
      </c>
      <c r="AH6" s="14">
        <v>5</v>
      </c>
      <c r="AI6" s="15">
        <f>(AH6+AG6+AF6+AE6+AD6)/5</f>
        <v>5</v>
      </c>
      <c r="AJ6" s="13">
        <v>5</v>
      </c>
      <c r="AK6" s="7">
        <v>5</v>
      </c>
      <c r="AL6" s="7">
        <v>5</v>
      </c>
      <c r="AM6" s="7">
        <v>5</v>
      </c>
      <c r="AN6" s="14">
        <v>5</v>
      </c>
      <c r="AO6" s="15">
        <f>(AN6+AM6+AL6+AK6+AJ6)/5</f>
        <v>5</v>
      </c>
    </row>
    <row r="7" spans="2:41" ht="16.5" thickTop="1" thickBot="1" x14ac:dyDescent="0.3">
      <c r="B7" s="2">
        <v>1</v>
      </c>
      <c r="C7" s="18">
        <v>83450942010</v>
      </c>
      <c r="D7" s="19" t="s">
        <v>41</v>
      </c>
      <c r="E7" s="16">
        <f t="shared" ref="E7:E27" si="0">(K7*0.15+Q7*0.1+W7*0.1+AC7*0.1+AI7*0.05+AO7*0.2)</f>
        <v>2.9440000000000004</v>
      </c>
      <c r="F7" s="20">
        <v>36</v>
      </c>
      <c r="G7" s="57">
        <f t="shared" ref="G7:G8" si="1">(E7*20+F7/2)/20</f>
        <v>3.8440000000000003</v>
      </c>
      <c r="H7" s="9">
        <v>3.5</v>
      </c>
      <c r="I7" s="2">
        <v>4.9000000000000004</v>
      </c>
      <c r="J7" s="2">
        <v>5</v>
      </c>
      <c r="K7" s="15">
        <f t="shared" ref="K7:K27" si="2">(H7+I7+J7)/3</f>
        <v>4.4666666666666668</v>
      </c>
      <c r="L7" s="9">
        <v>4.5</v>
      </c>
      <c r="M7" s="2">
        <v>4.8</v>
      </c>
      <c r="N7" s="2">
        <v>5</v>
      </c>
      <c r="O7" s="2">
        <v>4.8</v>
      </c>
      <c r="P7" s="21">
        <v>4.8</v>
      </c>
      <c r="Q7" s="15">
        <f t="shared" ref="Q7:Q27" si="3">(L7+M7+N7+O7+P7)/5</f>
        <v>4.78</v>
      </c>
      <c r="R7" s="9">
        <v>1</v>
      </c>
      <c r="S7" s="2">
        <v>3.7</v>
      </c>
      <c r="T7" s="2">
        <v>3.9</v>
      </c>
      <c r="U7" s="2">
        <v>3.9</v>
      </c>
      <c r="V7" s="3">
        <v>4.8</v>
      </c>
      <c r="W7" s="15">
        <f t="shared" ref="W7:W27" si="4">(R7+S7+T7+U7+V7)/5</f>
        <v>3.46</v>
      </c>
      <c r="X7" s="9">
        <v>4.5</v>
      </c>
      <c r="Y7" s="2">
        <v>4.7</v>
      </c>
      <c r="Z7" s="2">
        <v>3.8</v>
      </c>
      <c r="AA7" s="2">
        <v>4.5999999999999996</v>
      </c>
      <c r="AB7" s="21">
        <v>4.8</v>
      </c>
      <c r="AC7" s="15">
        <f t="shared" ref="AC7:AC27" si="5">(X7+Y7+Z7+AA7+AB7)/5</f>
        <v>4.4800000000000004</v>
      </c>
      <c r="AD7" s="9">
        <v>5</v>
      </c>
      <c r="AE7" s="2">
        <v>5</v>
      </c>
      <c r="AF7" s="2">
        <v>5</v>
      </c>
      <c r="AG7" s="2">
        <v>5</v>
      </c>
      <c r="AH7" s="3">
        <v>5</v>
      </c>
      <c r="AI7" s="15">
        <f t="shared" ref="AI7:AI27" si="6">(AH7+AG7+AF7+AE7+AD7)/5</f>
        <v>5</v>
      </c>
      <c r="AJ7" s="9">
        <v>3</v>
      </c>
      <c r="AK7" s="2">
        <v>3.7</v>
      </c>
      <c r="AL7" s="2">
        <v>3.9</v>
      </c>
      <c r="AM7" s="2">
        <v>4</v>
      </c>
      <c r="AN7" s="3">
        <v>4.2</v>
      </c>
      <c r="AO7" s="15">
        <f t="shared" ref="AO7:AO27" si="7">(AN7+AM7+AL7+AK7+AJ7)/5</f>
        <v>3.7600000000000002</v>
      </c>
    </row>
    <row r="8" spans="2:41" ht="16.5" thickTop="1" thickBot="1" x14ac:dyDescent="0.3">
      <c r="B8" s="2">
        <v>2</v>
      </c>
      <c r="C8" s="18">
        <v>83450522010</v>
      </c>
      <c r="D8" s="19" t="s">
        <v>42</v>
      </c>
      <c r="E8" s="16">
        <f t="shared" si="0"/>
        <v>2.887</v>
      </c>
      <c r="F8" s="20">
        <v>38</v>
      </c>
      <c r="G8" s="57">
        <f t="shared" si="1"/>
        <v>3.8370000000000006</v>
      </c>
      <c r="H8" s="9">
        <v>3.5</v>
      </c>
      <c r="I8" s="2">
        <v>5</v>
      </c>
      <c r="J8" s="2">
        <v>5</v>
      </c>
      <c r="K8" s="15">
        <f t="shared" si="2"/>
        <v>4.5</v>
      </c>
      <c r="L8" s="9">
        <v>4.0999999999999996</v>
      </c>
      <c r="M8" s="2">
        <v>4.3</v>
      </c>
      <c r="N8" s="2">
        <v>4.8</v>
      </c>
      <c r="O8" s="2">
        <v>4.5</v>
      </c>
      <c r="P8" s="21">
        <v>4</v>
      </c>
      <c r="Q8" s="15">
        <f t="shared" si="3"/>
        <v>4.34</v>
      </c>
      <c r="R8" s="9">
        <v>1</v>
      </c>
      <c r="S8" s="2">
        <v>4.5</v>
      </c>
      <c r="T8" s="2">
        <v>4.5</v>
      </c>
      <c r="U8" s="2">
        <v>4.5999999999999996</v>
      </c>
      <c r="V8" s="3">
        <v>4.7</v>
      </c>
      <c r="W8" s="15">
        <f t="shared" si="4"/>
        <v>3.8600000000000003</v>
      </c>
      <c r="X8" s="9">
        <v>4.7</v>
      </c>
      <c r="Y8" s="2">
        <v>4.7</v>
      </c>
      <c r="Z8" s="2"/>
      <c r="AA8" s="2">
        <v>0</v>
      </c>
      <c r="AB8" s="21">
        <v>4.7</v>
      </c>
      <c r="AC8" s="15">
        <f t="shared" si="5"/>
        <v>2.8200000000000003</v>
      </c>
      <c r="AD8" s="9">
        <v>5</v>
      </c>
      <c r="AE8" s="2">
        <v>5</v>
      </c>
      <c r="AF8" s="2">
        <v>5</v>
      </c>
      <c r="AG8" s="2">
        <v>5</v>
      </c>
      <c r="AH8" s="3">
        <v>5</v>
      </c>
      <c r="AI8" s="15">
        <f t="shared" si="6"/>
        <v>5</v>
      </c>
      <c r="AJ8" s="9">
        <v>3.5</v>
      </c>
      <c r="AK8" s="2">
        <v>4.4000000000000004</v>
      </c>
      <c r="AL8" s="2">
        <v>5</v>
      </c>
      <c r="AM8" s="2">
        <v>5</v>
      </c>
      <c r="AN8" s="3">
        <v>3.6</v>
      </c>
      <c r="AO8" s="15">
        <f t="shared" si="7"/>
        <v>4.3</v>
      </c>
    </row>
    <row r="9" spans="2:41" ht="16.5" thickTop="1" thickBot="1" x14ac:dyDescent="0.3">
      <c r="B9" s="2">
        <v>3</v>
      </c>
      <c r="C9" s="33">
        <v>83401612010</v>
      </c>
      <c r="D9" s="62" t="s">
        <v>17</v>
      </c>
      <c r="E9" s="16"/>
      <c r="F9" s="20">
        <v>0</v>
      </c>
      <c r="G9" s="57">
        <v>0</v>
      </c>
      <c r="H9" s="9"/>
      <c r="I9" s="2"/>
      <c r="J9" s="2"/>
      <c r="K9" s="15"/>
      <c r="L9" s="9"/>
      <c r="M9" s="2"/>
      <c r="N9" s="2"/>
      <c r="O9" s="2"/>
      <c r="P9" s="21"/>
      <c r="Q9" s="15"/>
      <c r="R9" s="9"/>
      <c r="S9" s="2"/>
      <c r="T9" s="2"/>
      <c r="U9" s="2"/>
      <c r="V9" s="3"/>
      <c r="W9" s="15"/>
      <c r="X9" s="9"/>
      <c r="Y9" s="2"/>
      <c r="Z9" s="2"/>
      <c r="AA9" s="2"/>
      <c r="AB9" s="21"/>
      <c r="AC9" s="15"/>
      <c r="AD9" s="9"/>
      <c r="AE9" s="2"/>
      <c r="AF9" s="2"/>
      <c r="AG9" s="2"/>
      <c r="AH9" s="3"/>
      <c r="AI9" s="15"/>
      <c r="AJ9" s="9"/>
      <c r="AK9" s="2"/>
      <c r="AL9" s="2"/>
      <c r="AM9" s="2"/>
      <c r="AN9" s="3"/>
      <c r="AO9" s="15"/>
    </row>
    <row r="10" spans="2:41" ht="16.5" thickTop="1" thickBot="1" x14ac:dyDescent="0.3">
      <c r="B10" s="2">
        <v>4</v>
      </c>
      <c r="C10" s="18">
        <v>83450042010</v>
      </c>
      <c r="D10" s="19" t="s">
        <v>43</v>
      </c>
      <c r="E10" s="16">
        <f t="shared" si="0"/>
        <v>2.7927999999999997</v>
      </c>
      <c r="F10" s="20">
        <v>28</v>
      </c>
      <c r="G10" s="58">
        <f t="shared" ref="G10:G27" si="8">(E10*20+F10/2)/20</f>
        <v>3.4927999999999999</v>
      </c>
      <c r="H10" s="9">
        <v>2.5</v>
      </c>
      <c r="I10" s="2">
        <v>4.8</v>
      </c>
      <c r="J10" s="2">
        <v>3.8</v>
      </c>
      <c r="K10" s="15">
        <f t="shared" si="2"/>
        <v>3.6999999999999997</v>
      </c>
      <c r="L10" s="9">
        <v>4.9400000000000004</v>
      </c>
      <c r="M10" s="2">
        <v>3.8</v>
      </c>
      <c r="N10" s="2">
        <v>2</v>
      </c>
      <c r="O10" s="2">
        <v>3.2</v>
      </c>
      <c r="P10" s="21">
        <v>4</v>
      </c>
      <c r="Q10" s="15">
        <f t="shared" si="3"/>
        <v>3.5880000000000001</v>
      </c>
      <c r="R10" s="9">
        <v>1</v>
      </c>
      <c r="S10" s="2">
        <v>5</v>
      </c>
      <c r="T10" s="2">
        <v>5.45</v>
      </c>
      <c r="U10" s="2">
        <v>4.4000000000000004</v>
      </c>
      <c r="V10" s="3">
        <v>0.5</v>
      </c>
      <c r="W10" s="15">
        <f t="shared" si="4"/>
        <v>3.2700000000000005</v>
      </c>
      <c r="X10" s="9">
        <v>4.3</v>
      </c>
      <c r="Y10" s="2">
        <v>4.7</v>
      </c>
      <c r="Z10" s="2">
        <v>5.45</v>
      </c>
      <c r="AA10" s="2">
        <v>4.5999999999999996</v>
      </c>
      <c r="AB10" s="21">
        <v>5</v>
      </c>
      <c r="AC10" s="15">
        <f t="shared" si="5"/>
        <v>4.8099999999999996</v>
      </c>
      <c r="AD10" s="9">
        <v>5</v>
      </c>
      <c r="AE10" s="2">
        <v>5</v>
      </c>
      <c r="AF10" s="2">
        <v>5</v>
      </c>
      <c r="AG10" s="2">
        <v>5</v>
      </c>
      <c r="AH10" s="3">
        <v>4.7</v>
      </c>
      <c r="AI10" s="15">
        <f t="shared" si="6"/>
        <v>4.9399999999999995</v>
      </c>
      <c r="AJ10" s="9">
        <v>5</v>
      </c>
      <c r="AK10" s="2">
        <v>3.7</v>
      </c>
      <c r="AL10" s="2">
        <v>3.8</v>
      </c>
      <c r="AM10" s="2">
        <v>4.3</v>
      </c>
      <c r="AN10" s="3">
        <v>3.8</v>
      </c>
      <c r="AO10" s="15">
        <f t="shared" si="7"/>
        <v>4.1199999999999992</v>
      </c>
    </row>
    <row r="11" spans="2:41" ht="16.5" thickTop="1" thickBot="1" x14ac:dyDescent="0.3">
      <c r="B11" s="2">
        <v>5</v>
      </c>
      <c r="C11" s="18">
        <v>83450052010</v>
      </c>
      <c r="D11" s="19" t="s">
        <v>44</v>
      </c>
      <c r="E11" s="16">
        <f t="shared" si="0"/>
        <v>3.0089999999999999</v>
      </c>
      <c r="F11" s="20">
        <v>37</v>
      </c>
      <c r="G11" s="57">
        <f t="shared" si="8"/>
        <v>3.9340000000000002</v>
      </c>
      <c r="H11" s="9">
        <v>3.7</v>
      </c>
      <c r="I11" s="2">
        <v>5</v>
      </c>
      <c r="J11" s="2">
        <v>5</v>
      </c>
      <c r="K11" s="15">
        <f t="shared" si="2"/>
        <v>4.5666666666666664</v>
      </c>
      <c r="L11" s="9">
        <v>4.5</v>
      </c>
      <c r="M11" s="2">
        <v>4.8</v>
      </c>
      <c r="N11" s="2">
        <v>4.7</v>
      </c>
      <c r="O11" s="2">
        <v>4.5999999999999996</v>
      </c>
      <c r="P11" s="21">
        <v>4.7</v>
      </c>
      <c r="Q11" s="15">
        <f t="shared" si="3"/>
        <v>4.66</v>
      </c>
      <c r="R11" s="9">
        <v>1</v>
      </c>
      <c r="S11" s="2">
        <v>4.5</v>
      </c>
      <c r="T11" s="2">
        <v>4.5</v>
      </c>
      <c r="U11" s="2">
        <v>4.5999999999999996</v>
      </c>
      <c r="V11" s="3">
        <v>4.7</v>
      </c>
      <c r="W11" s="15">
        <f t="shared" si="4"/>
        <v>3.8600000000000003</v>
      </c>
      <c r="X11" s="9">
        <v>4.7</v>
      </c>
      <c r="Y11" s="2">
        <v>4.7</v>
      </c>
      <c r="Z11" s="2"/>
      <c r="AA11" s="2">
        <v>4.5</v>
      </c>
      <c r="AB11" s="21">
        <v>4.7</v>
      </c>
      <c r="AC11" s="15">
        <f t="shared" si="5"/>
        <v>3.72</v>
      </c>
      <c r="AD11" s="9">
        <v>5</v>
      </c>
      <c r="AE11" s="2">
        <v>4</v>
      </c>
      <c r="AF11" s="2">
        <v>5</v>
      </c>
      <c r="AG11" s="2">
        <v>5</v>
      </c>
      <c r="AH11" s="3">
        <v>5</v>
      </c>
      <c r="AI11" s="15">
        <f t="shared" si="6"/>
        <v>4.8</v>
      </c>
      <c r="AJ11" s="9">
        <v>3.5</v>
      </c>
      <c r="AK11" s="2">
        <v>4.4000000000000004</v>
      </c>
      <c r="AL11" s="2">
        <v>5</v>
      </c>
      <c r="AM11" s="2">
        <v>5</v>
      </c>
      <c r="AN11" s="3">
        <v>3.6</v>
      </c>
      <c r="AO11" s="15">
        <f t="shared" si="7"/>
        <v>4.3</v>
      </c>
    </row>
    <row r="12" spans="2:41" ht="16.5" thickTop="1" thickBot="1" x14ac:dyDescent="0.3">
      <c r="B12" s="2">
        <v>6</v>
      </c>
      <c r="C12" s="18">
        <v>83450072010</v>
      </c>
      <c r="D12" s="19" t="s">
        <v>45</v>
      </c>
      <c r="E12" s="16">
        <f t="shared" si="0"/>
        <v>3.0130000000000003</v>
      </c>
      <c r="F12" s="20">
        <v>37</v>
      </c>
      <c r="G12" s="57">
        <f t="shared" si="8"/>
        <v>3.9380000000000002</v>
      </c>
      <c r="H12" s="9">
        <v>3.8</v>
      </c>
      <c r="I12" s="2">
        <v>5</v>
      </c>
      <c r="J12" s="2">
        <v>4.5</v>
      </c>
      <c r="K12" s="15">
        <f t="shared" si="2"/>
        <v>4.4333333333333336</v>
      </c>
      <c r="L12" s="9">
        <v>4.8</v>
      </c>
      <c r="M12" s="2">
        <v>4.3</v>
      </c>
      <c r="N12" s="2">
        <v>4.5</v>
      </c>
      <c r="O12" s="2">
        <v>4.5</v>
      </c>
      <c r="P12" s="21">
        <v>4.7</v>
      </c>
      <c r="Q12" s="15">
        <f t="shared" si="3"/>
        <v>4.5600000000000005</v>
      </c>
      <c r="R12" s="9">
        <v>1</v>
      </c>
      <c r="S12" s="2">
        <v>4.5</v>
      </c>
      <c r="T12" s="2">
        <v>4.5</v>
      </c>
      <c r="U12" s="2">
        <v>4.5999999999999996</v>
      </c>
      <c r="V12" s="3">
        <v>4.7</v>
      </c>
      <c r="W12" s="15">
        <f t="shared" si="4"/>
        <v>3.8600000000000003</v>
      </c>
      <c r="X12" s="9">
        <v>4.7</v>
      </c>
      <c r="Y12" s="2">
        <v>4.7</v>
      </c>
      <c r="Z12" s="2">
        <v>4.5</v>
      </c>
      <c r="AA12" s="2">
        <v>0</v>
      </c>
      <c r="AB12" s="21">
        <v>4.7</v>
      </c>
      <c r="AC12" s="15">
        <f t="shared" si="5"/>
        <v>3.72</v>
      </c>
      <c r="AD12" s="9">
        <v>5</v>
      </c>
      <c r="AE12" s="2">
        <v>5</v>
      </c>
      <c r="AF12" s="2">
        <v>5</v>
      </c>
      <c r="AG12" s="2">
        <v>5</v>
      </c>
      <c r="AH12" s="3">
        <v>5</v>
      </c>
      <c r="AI12" s="15">
        <f t="shared" si="6"/>
        <v>5</v>
      </c>
      <c r="AJ12" s="9">
        <v>3.5</v>
      </c>
      <c r="AK12" s="2">
        <v>4.4000000000000004</v>
      </c>
      <c r="AL12" s="2">
        <v>5</v>
      </c>
      <c r="AM12" s="2">
        <v>5</v>
      </c>
      <c r="AN12" s="3">
        <v>4.2</v>
      </c>
      <c r="AO12" s="15">
        <f t="shared" si="7"/>
        <v>4.42</v>
      </c>
    </row>
    <row r="13" spans="2:41" ht="16.5" thickTop="1" thickBot="1" x14ac:dyDescent="0.3">
      <c r="B13" s="2">
        <v>7</v>
      </c>
      <c r="C13" s="18">
        <v>83450082010</v>
      </c>
      <c r="D13" s="19" t="s">
        <v>46</v>
      </c>
      <c r="E13" s="16">
        <f t="shared" si="0"/>
        <v>3.03</v>
      </c>
      <c r="F13" s="20">
        <v>40</v>
      </c>
      <c r="G13" s="57">
        <f t="shared" si="8"/>
        <v>4.0299999999999994</v>
      </c>
      <c r="H13" s="9">
        <v>5</v>
      </c>
      <c r="I13" s="2">
        <v>5</v>
      </c>
      <c r="J13" s="2">
        <v>5</v>
      </c>
      <c r="K13" s="15">
        <f t="shared" si="2"/>
        <v>5</v>
      </c>
      <c r="L13" s="9">
        <v>3.5</v>
      </c>
      <c r="M13" s="2">
        <v>4.5</v>
      </c>
      <c r="N13" s="2">
        <v>4</v>
      </c>
      <c r="O13" s="2">
        <v>3.9</v>
      </c>
      <c r="P13" s="21">
        <v>4.7</v>
      </c>
      <c r="Q13" s="15">
        <f t="shared" si="3"/>
        <v>4.12</v>
      </c>
      <c r="R13" s="9">
        <v>1</v>
      </c>
      <c r="S13" s="2">
        <v>4.5</v>
      </c>
      <c r="T13" s="2">
        <v>4.5</v>
      </c>
      <c r="U13" s="2">
        <v>4.5999999999999996</v>
      </c>
      <c r="V13" s="3">
        <v>4.7</v>
      </c>
      <c r="W13" s="15">
        <f t="shared" si="4"/>
        <v>3.8600000000000003</v>
      </c>
      <c r="X13" s="9">
        <v>4.7</v>
      </c>
      <c r="Y13" s="2">
        <v>4.7</v>
      </c>
      <c r="Z13" s="2"/>
      <c r="AA13" s="2">
        <v>4.5</v>
      </c>
      <c r="AB13" s="21">
        <v>4.7</v>
      </c>
      <c r="AC13" s="15">
        <f t="shared" si="5"/>
        <v>3.72</v>
      </c>
      <c r="AD13" s="9">
        <v>5</v>
      </c>
      <c r="AE13" s="2">
        <v>5</v>
      </c>
      <c r="AF13" s="2">
        <v>5</v>
      </c>
      <c r="AG13" s="2">
        <v>5</v>
      </c>
      <c r="AH13" s="3">
        <v>5</v>
      </c>
      <c r="AI13" s="15">
        <f t="shared" si="6"/>
        <v>5</v>
      </c>
      <c r="AJ13" s="9">
        <v>3.5</v>
      </c>
      <c r="AK13" s="2">
        <v>4.4000000000000004</v>
      </c>
      <c r="AL13" s="2">
        <v>5</v>
      </c>
      <c r="AM13" s="2">
        <v>5</v>
      </c>
      <c r="AN13" s="3">
        <v>3.6</v>
      </c>
      <c r="AO13" s="15">
        <f t="shared" si="7"/>
        <v>4.3</v>
      </c>
    </row>
    <row r="14" spans="2:41" ht="16.5" thickTop="1" thickBot="1" x14ac:dyDescent="0.3">
      <c r="B14" s="2">
        <v>8</v>
      </c>
      <c r="C14" s="18">
        <v>83450112010</v>
      </c>
      <c r="D14" s="19" t="s">
        <v>47</v>
      </c>
      <c r="E14" s="16">
        <f t="shared" si="0"/>
        <v>3.1644999999999999</v>
      </c>
      <c r="F14" s="20">
        <v>42</v>
      </c>
      <c r="G14" s="57">
        <f t="shared" si="8"/>
        <v>4.2144999999999992</v>
      </c>
      <c r="H14" s="9">
        <v>4.8499999999999996</v>
      </c>
      <c r="I14" s="2">
        <v>4.8</v>
      </c>
      <c r="J14" s="2">
        <v>5</v>
      </c>
      <c r="K14" s="15">
        <f t="shared" si="2"/>
        <v>4.8833333333333329</v>
      </c>
      <c r="L14" s="9">
        <v>4.8</v>
      </c>
      <c r="M14" s="2">
        <v>4.5</v>
      </c>
      <c r="N14" s="2">
        <v>4.2</v>
      </c>
      <c r="O14" s="2">
        <v>4.5</v>
      </c>
      <c r="P14" s="21">
        <v>5</v>
      </c>
      <c r="Q14" s="15">
        <f t="shared" si="3"/>
        <v>4.5999999999999996</v>
      </c>
      <c r="R14" s="9">
        <v>1</v>
      </c>
      <c r="S14" s="2">
        <v>5</v>
      </c>
      <c r="T14" s="2">
        <v>5.45</v>
      </c>
      <c r="U14" s="2">
        <v>4.4000000000000004</v>
      </c>
      <c r="V14" s="3">
        <v>5</v>
      </c>
      <c r="W14" s="15">
        <f t="shared" si="4"/>
        <v>4.17</v>
      </c>
      <c r="X14" s="9">
        <v>4.3</v>
      </c>
      <c r="Y14" s="2">
        <v>4.7</v>
      </c>
      <c r="Z14" s="2">
        <v>5.45</v>
      </c>
      <c r="AA14" s="2">
        <v>4.5999999999999996</v>
      </c>
      <c r="AB14" s="21">
        <v>5</v>
      </c>
      <c r="AC14" s="15">
        <f t="shared" si="5"/>
        <v>4.8099999999999996</v>
      </c>
      <c r="AD14" s="9">
        <v>5</v>
      </c>
      <c r="AE14" s="2">
        <v>5</v>
      </c>
      <c r="AF14" s="2">
        <v>5</v>
      </c>
      <c r="AG14" s="2">
        <v>5</v>
      </c>
      <c r="AH14" s="3">
        <v>5</v>
      </c>
      <c r="AI14" s="15">
        <f t="shared" si="6"/>
        <v>5</v>
      </c>
      <c r="AJ14" s="9">
        <v>5</v>
      </c>
      <c r="AK14" s="2">
        <v>3.7</v>
      </c>
      <c r="AL14" s="2">
        <v>3.8</v>
      </c>
      <c r="AM14" s="2">
        <v>4.3</v>
      </c>
      <c r="AN14" s="3">
        <v>3.8</v>
      </c>
      <c r="AO14" s="15">
        <f t="shared" si="7"/>
        <v>4.1199999999999992</v>
      </c>
    </row>
    <row r="15" spans="2:41" ht="16.5" thickTop="1" thickBot="1" x14ac:dyDescent="0.3">
      <c r="B15" s="2">
        <v>9</v>
      </c>
      <c r="C15" s="18">
        <v>83450122010</v>
      </c>
      <c r="D15" s="19" t="s">
        <v>48</v>
      </c>
      <c r="E15" s="16">
        <f t="shared" si="0"/>
        <v>2.8709999999999996</v>
      </c>
      <c r="F15" s="20">
        <v>44</v>
      </c>
      <c r="G15" s="57">
        <f t="shared" si="8"/>
        <v>3.9709999999999992</v>
      </c>
      <c r="H15" s="9">
        <v>4.4000000000000004</v>
      </c>
      <c r="I15" s="2">
        <v>4.5</v>
      </c>
      <c r="J15" s="2">
        <v>5</v>
      </c>
      <c r="K15" s="15">
        <f t="shared" si="2"/>
        <v>4.6333333333333337</v>
      </c>
      <c r="L15" s="9">
        <v>4.3</v>
      </c>
      <c r="M15" s="2">
        <v>4.0999999999999996</v>
      </c>
      <c r="N15" s="2">
        <v>4.0999999999999996</v>
      </c>
      <c r="O15" s="2">
        <v>4.5999999999999996</v>
      </c>
      <c r="P15" s="21">
        <v>4.5999999999999996</v>
      </c>
      <c r="Q15" s="15">
        <f t="shared" si="3"/>
        <v>4.339999999999999</v>
      </c>
      <c r="R15" s="9">
        <v>4</v>
      </c>
      <c r="S15" s="2">
        <v>3.7</v>
      </c>
      <c r="T15" s="2">
        <v>3.8</v>
      </c>
      <c r="U15" s="2">
        <v>3.9</v>
      </c>
      <c r="V15" s="3">
        <v>4.8</v>
      </c>
      <c r="W15" s="15">
        <f t="shared" si="4"/>
        <v>4.04</v>
      </c>
      <c r="X15" s="9"/>
      <c r="Y15" s="2">
        <v>4.7</v>
      </c>
      <c r="Z15" s="2">
        <v>3.8</v>
      </c>
      <c r="AA15" s="2">
        <v>4.2</v>
      </c>
      <c r="AB15" s="21">
        <v>4.5999999999999996</v>
      </c>
      <c r="AC15" s="15">
        <f t="shared" si="5"/>
        <v>3.4599999999999995</v>
      </c>
      <c r="AD15" s="9">
        <v>5</v>
      </c>
      <c r="AE15" s="2">
        <v>5</v>
      </c>
      <c r="AF15" s="2">
        <v>5</v>
      </c>
      <c r="AG15" s="2">
        <v>5</v>
      </c>
      <c r="AH15" s="3">
        <v>4</v>
      </c>
      <c r="AI15" s="15">
        <f t="shared" si="6"/>
        <v>4.8</v>
      </c>
      <c r="AJ15" s="9">
        <v>3</v>
      </c>
      <c r="AK15" s="2">
        <v>3.9</v>
      </c>
      <c r="AL15" s="2">
        <v>3.7</v>
      </c>
      <c r="AM15" s="2">
        <v>4</v>
      </c>
      <c r="AN15" s="3">
        <v>4.2</v>
      </c>
      <c r="AO15" s="15">
        <f t="shared" si="7"/>
        <v>3.7599999999999993</v>
      </c>
    </row>
    <row r="16" spans="2:41" ht="16.5" thickTop="1" thickBot="1" x14ac:dyDescent="0.3">
      <c r="B16" s="2">
        <v>10</v>
      </c>
      <c r="C16" s="18">
        <v>83451122010</v>
      </c>
      <c r="D16" s="19" t="s">
        <v>49</v>
      </c>
      <c r="E16" s="16">
        <f t="shared" si="0"/>
        <v>3.1389999999999998</v>
      </c>
      <c r="F16" s="20">
        <v>41</v>
      </c>
      <c r="G16" s="57">
        <f t="shared" si="8"/>
        <v>4.1639999999999997</v>
      </c>
      <c r="H16" s="9">
        <v>4.7</v>
      </c>
      <c r="I16" s="2">
        <v>3.8</v>
      </c>
      <c r="J16" s="2">
        <v>5</v>
      </c>
      <c r="K16" s="15">
        <f t="shared" si="2"/>
        <v>4.5</v>
      </c>
      <c r="L16" s="9">
        <v>5.35</v>
      </c>
      <c r="M16" s="2">
        <v>5.5</v>
      </c>
      <c r="N16" s="2">
        <v>4.75</v>
      </c>
      <c r="O16" s="2">
        <v>5.3</v>
      </c>
      <c r="P16" s="21">
        <v>5</v>
      </c>
      <c r="Q16" s="15">
        <f t="shared" si="3"/>
        <v>5.18</v>
      </c>
      <c r="R16" s="9">
        <v>1</v>
      </c>
      <c r="S16" s="2">
        <v>5</v>
      </c>
      <c r="T16" s="2">
        <v>5.45</v>
      </c>
      <c r="U16" s="2">
        <v>4.4000000000000004</v>
      </c>
      <c r="V16" s="3">
        <v>4.5</v>
      </c>
      <c r="W16" s="15">
        <f t="shared" si="4"/>
        <v>4.07</v>
      </c>
      <c r="X16" s="9">
        <v>4.3</v>
      </c>
      <c r="Y16" s="2">
        <v>4.7</v>
      </c>
      <c r="Z16" s="2">
        <v>5.45</v>
      </c>
      <c r="AA16" s="2">
        <v>4.5999999999999996</v>
      </c>
      <c r="AB16" s="21">
        <v>5</v>
      </c>
      <c r="AC16" s="15">
        <f t="shared" si="5"/>
        <v>4.8099999999999996</v>
      </c>
      <c r="AD16" s="9">
        <v>5</v>
      </c>
      <c r="AE16" s="2">
        <v>5</v>
      </c>
      <c r="AF16" s="2">
        <v>4.4000000000000004</v>
      </c>
      <c r="AG16" s="2">
        <v>5</v>
      </c>
      <c r="AH16" s="3">
        <v>4</v>
      </c>
      <c r="AI16" s="15">
        <f t="shared" si="6"/>
        <v>4.68</v>
      </c>
      <c r="AJ16" s="9">
        <v>5</v>
      </c>
      <c r="AK16" s="2">
        <v>3.7</v>
      </c>
      <c r="AL16" s="2">
        <v>3.8</v>
      </c>
      <c r="AM16" s="2">
        <v>4.3</v>
      </c>
      <c r="AN16" s="3">
        <v>3.8</v>
      </c>
      <c r="AO16" s="15">
        <f t="shared" si="7"/>
        <v>4.1199999999999992</v>
      </c>
    </row>
    <row r="17" spans="2:41" ht="16.5" thickTop="1" thickBot="1" x14ac:dyDescent="0.3">
      <c r="B17" s="2">
        <v>11</v>
      </c>
      <c r="C17" s="33">
        <v>83400142010</v>
      </c>
      <c r="D17" s="62" t="s">
        <v>50</v>
      </c>
      <c r="E17" s="16"/>
      <c r="F17" s="20">
        <v>0</v>
      </c>
      <c r="G17" s="57">
        <v>0</v>
      </c>
      <c r="H17" s="9"/>
      <c r="I17" s="2"/>
      <c r="J17" s="2"/>
      <c r="K17" s="15"/>
      <c r="L17" s="9"/>
      <c r="M17" s="2"/>
      <c r="N17" s="2"/>
      <c r="O17" s="2"/>
      <c r="P17" s="21"/>
      <c r="Q17" s="15"/>
      <c r="R17" s="9"/>
      <c r="S17" s="2"/>
      <c r="T17" s="2"/>
      <c r="U17" s="2"/>
      <c r="V17" s="3"/>
      <c r="W17" s="15"/>
      <c r="X17" s="9"/>
      <c r="Y17" s="2"/>
      <c r="Z17" s="2"/>
      <c r="AA17" s="2"/>
      <c r="AB17" s="21"/>
      <c r="AC17" s="15"/>
      <c r="AD17" s="9"/>
      <c r="AE17" s="2"/>
      <c r="AF17" s="2"/>
      <c r="AG17" s="2"/>
      <c r="AH17" s="3"/>
      <c r="AI17" s="15"/>
      <c r="AJ17" s="9"/>
      <c r="AK17" s="2"/>
      <c r="AL17" s="2"/>
      <c r="AM17" s="2"/>
      <c r="AN17" s="3"/>
      <c r="AO17" s="15"/>
    </row>
    <row r="18" spans="2:41" ht="16.5" thickTop="1" thickBot="1" x14ac:dyDescent="0.3">
      <c r="B18" s="2">
        <v>12</v>
      </c>
      <c r="C18" s="18">
        <v>83450982010</v>
      </c>
      <c r="D18" s="19" t="s">
        <v>51</v>
      </c>
      <c r="E18" s="16">
        <f t="shared" si="0"/>
        <v>2.8620000000000005</v>
      </c>
      <c r="F18" s="20">
        <v>35</v>
      </c>
      <c r="G18" s="57">
        <f t="shared" si="8"/>
        <v>3.7370000000000005</v>
      </c>
      <c r="H18" s="9">
        <v>3.6</v>
      </c>
      <c r="I18" s="2">
        <v>4.7</v>
      </c>
      <c r="J18" s="2">
        <v>3.5</v>
      </c>
      <c r="K18" s="15">
        <f t="shared" si="2"/>
        <v>3.9333333333333336</v>
      </c>
      <c r="L18" s="9">
        <v>4.4000000000000004</v>
      </c>
      <c r="M18" s="2">
        <v>4.5</v>
      </c>
      <c r="N18" s="2">
        <v>4</v>
      </c>
      <c r="O18" s="2">
        <v>3.8</v>
      </c>
      <c r="P18" s="21">
        <v>4.5999999999999996</v>
      </c>
      <c r="Q18" s="15">
        <f t="shared" si="3"/>
        <v>4.26</v>
      </c>
      <c r="R18" s="9">
        <v>4</v>
      </c>
      <c r="S18" s="2">
        <v>3.7</v>
      </c>
      <c r="T18" s="2">
        <v>3.9</v>
      </c>
      <c r="U18" s="2">
        <v>3.9</v>
      </c>
      <c r="V18" s="3">
        <v>4.8</v>
      </c>
      <c r="W18" s="15">
        <f t="shared" si="4"/>
        <v>4.0600000000000005</v>
      </c>
      <c r="X18" s="9">
        <v>4.5</v>
      </c>
      <c r="Y18" s="2">
        <v>4.7</v>
      </c>
      <c r="Z18" s="2">
        <v>3.8</v>
      </c>
      <c r="AA18" s="2">
        <v>4.8</v>
      </c>
      <c r="AB18" s="21">
        <v>4.5999999999999996</v>
      </c>
      <c r="AC18" s="15">
        <f t="shared" si="5"/>
        <v>4.4799999999999995</v>
      </c>
      <c r="AD18" s="9">
        <v>5</v>
      </c>
      <c r="AE18" s="2">
        <v>5</v>
      </c>
      <c r="AF18" s="2">
        <v>5</v>
      </c>
      <c r="AG18" s="2">
        <v>5</v>
      </c>
      <c r="AH18" s="3">
        <v>4</v>
      </c>
      <c r="AI18" s="15">
        <f t="shared" si="6"/>
        <v>4.8</v>
      </c>
      <c r="AJ18" s="9">
        <v>3</v>
      </c>
      <c r="AK18" s="2">
        <v>3.7</v>
      </c>
      <c r="AL18" s="2">
        <v>3.9</v>
      </c>
      <c r="AM18" s="2">
        <v>4</v>
      </c>
      <c r="AN18" s="3">
        <v>4.2</v>
      </c>
      <c r="AO18" s="15">
        <f t="shared" si="7"/>
        <v>3.7600000000000002</v>
      </c>
    </row>
    <row r="19" spans="2:41" ht="16.5" thickTop="1" thickBot="1" x14ac:dyDescent="0.3">
      <c r="B19" s="2">
        <v>13</v>
      </c>
      <c r="C19" s="18">
        <v>83451012010</v>
      </c>
      <c r="D19" s="19" t="s">
        <v>52</v>
      </c>
      <c r="E19" s="16">
        <f t="shared" si="0"/>
        <v>2.532</v>
      </c>
      <c r="F19" s="20">
        <v>37</v>
      </c>
      <c r="G19" s="57">
        <f t="shared" si="8"/>
        <v>3.4569999999999999</v>
      </c>
      <c r="H19" s="9">
        <v>4.2</v>
      </c>
      <c r="I19" s="2">
        <v>5</v>
      </c>
      <c r="J19" s="2">
        <v>4.7</v>
      </c>
      <c r="K19" s="15">
        <f t="shared" si="2"/>
        <v>4.6333333333333329</v>
      </c>
      <c r="L19" s="9">
        <v>4.2</v>
      </c>
      <c r="M19" s="2">
        <v>4</v>
      </c>
      <c r="N19" s="2"/>
      <c r="O19" s="2">
        <v>3.7</v>
      </c>
      <c r="P19" s="21">
        <v>5</v>
      </c>
      <c r="Q19" s="15">
        <f t="shared" si="3"/>
        <v>3.38</v>
      </c>
      <c r="R19" s="9">
        <v>1</v>
      </c>
      <c r="S19" s="2"/>
      <c r="T19" s="2"/>
      <c r="U19" s="2"/>
      <c r="V19" s="3">
        <v>3.5</v>
      </c>
      <c r="W19" s="15">
        <f t="shared" si="4"/>
        <v>0.9</v>
      </c>
      <c r="X19" s="9">
        <v>4.5999999999999996</v>
      </c>
      <c r="Y19" s="2">
        <v>4.7</v>
      </c>
      <c r="Z19" s="2">
        <v>4.8</v>
      </c>
      <c r="AA19" s="2"/>
      <c r="AB19" s="21">
        <v>5</v>
      </c>
      <c r="AC19" s="15">
        <f t="shared" si="5"/>
        <v>3.8200000000000003</v>
      </c>
      <c r="AD19" s="9">
        <v>5</v>
      </c>
      <c r="AE19" s="2">
        <v>5</v>
      </c>
      <c r="AF19" s="2"/>
      <c r="AG19" s="2">
        <v>4.5</v>
      </c>
      <c r="AH19" s="3">
        <v>5</v>
      </c>
      <c r="AI19" s="15">
        <f t="shared" si="6"/>
        <v>3.9</v>
      </c>
      <c r="AJ19" s="9">
        <v>3.6</v>
      </c>
      <c r="AK19" s="2">
        <v>3.5</v>
      </c>
      <c r="AL19" s="2">
        <v>4.5</v>
      </c>
      <c r="AM19" s="2">
        <v>4.5</v>
      </c>
      <c r="AN19" s="3">
        <v>4.7</v>
      </c>
      <c r="AO19" s="15">
        <f t="shared" si="7"/>
        <v>4.16</v>
      </c>
    </row>
    <row r="20" spans="2:41" ht="16.5" thickTop="1" thickBot="1" x14ac:dyDescent="0.3">
      <c r="B20" s="2">
        <v>14</v>
      </c>
      <c r="C20" s="56">
        <v>83450242010</v>
      </c>
      <c r="D20" s="19" t="s">
        <v>63</v>
      </c>
      <c r="E20" s="16">
        <f t="shared" si="0"/>
        <v>2.3920000000000003</v>
      </c>
      <c r="F20" s="20">
        <v>30</v>
      </c>
      <c r="G20" s="57">
        <f t="shared" si="8"/>
        <v>3.1420000000000003</v>
      </c>
      <c r="H20" s="9">
        <v>3.8</v>
      </c>
      <c r="I20" s="2">
        <v>4.2</v>
      </c>
      <c r="J20" s="2">
        <v>5</v>
      </c>
      <c r="K20" s="15">
        <f t="shared" si="2"/>
        <v>4.333333333333333</v>
      </c>
      <c r="L20" s="9">
        <v>5</v>
      </c>
      <c r="M20" s="2">
        <v>3.9</v>
      </c>
      <c r="N20" s="2">
        <v>3.5</v>
      </c>
      <c r="O20" s="2"/>
      <c r="P20" s="21">
        <v>4.8</v>
      </c>
      <c r="Q20" s="15">
        <f t="shared" si="3"/>
        <v>3.44</v>
      </c>
      <c r="R20" s="9">
        <v>1</v>
      </c>
      <c r="S20" s="2"/>
      <c r="T20" s="2"/>
      <c r="U20" s="2"/>
      <c r="V20" s="3">
        <v>3.5</v>
      </c>
      <c r="W20" s="15">
        <f t="shared" si="4"/>
        <v>0.9</v>
      </c>
      <c r="X20" s="9">
        <v>4.5999999999999996</v>
      </c>
      <c r="Y20" s="2">
        <v>4.7</v>
      </c>
      <c r="Z20" s="2">
        <v>4.8</v>
      </c>
      <c r="AA20" s="2">
        <v>4.7</v>
      </c>
      <c r="AB20" s="21">
        <v>5</v>
      </c>
      <c r="AC20" s="15">
        <f t="shared" si="5"/>
        <v>4.76</v>
      </c>
      <c r="AD20" s="9"/>
      <c r="AE20" s="2"/>
      <c r="AF20" s="2"/>
      <c r="AG20" s="2"/>
      <c r="AH20" s="3"/>
      <c r="AI20" s="15">
        <f t="shared" si="6"/>
        <v>0</v>
      </c>
      <c r="AJ20" s="9">
        <v>3.6</v>
      </c>
      <c r="AK20" s="2">
        <v>3.5</v>
      </c>
      <c r="AL20" s="2">
        <v>4.5</v>
      </c>
      <c r="AM20" s="2">
        <v>4.5</v>
      </c>
      <c r="AN20" s="3">
        <v>4.7</v>
      </c>
      <c r="AO20" s="15">
        <f t="shared" si="7"/>
        <v>4.16</v>
      </c>
    </row>
    <row r="21" spans="2:41" ht="16.5" thickTop="1" thickBot="1" x14ac:dyDescent="0.3">
      <c r="B21" s="2">
        <v>15</v>
      </c>
      <c r="C21" s="18">
        <v>83451052010</v>
      </c>
      <c r="D21" s="19" t="s">
        <v>53</v>
      </c>
      <c r="E21" s="16">
        <f t="shared" si="0"/>
        <v>2.8929999999999998</v>
      </c>
      <c r="F21" s="20">
        <v>36</v>
      </c>
      <c r="G21" s="57">
        <f t="shared" si="8"/>
        <v>3.7930000000000001</v>
      </c>
      <c r="H21" s="9">
        <v>3.8</v>
      </c>
      <c r="I21" s="2">
        <v>4.9000000000000004</v>
      </c>
      <c r="J21" s="2">
        <v>4.8</v>
      </c>
      <c r="K21" s="15">
        <v>4.5</v>
      </c>
      <c r="L21" s="9">
        <v>3.8</v>
      </c>
      <c r="M21" s="2">
        <v>3.5</v>
      </c>
      <c r="N21" s="2">
        <v>3.3</v>
      </c>
      <c r="O21" s="2">
        <v>3.5</v>
      </c>
      <c r="P21" s="21">
        <v>4.5999999999999996</v>
      </c>
      <c r="Q21" s="15">
        <f t="shared" si="3"/>
        <v>3.7399999999999998</v>
      </c>
      <c r="R21" s="9"/>
      <c r="S21" s="2">
        <v>5</v>
      </c>
      <c r="T21" s="2">
        <v>5.45</v>
      </c>
      <c r="U21" s="2">
        <v>4.4000000000000004</v>
      </c>
      <c r="V21" s="3">
        <v>4.5999999999999996</v>
      </c>
      <c r="W21" s="15">
        <f t="shared" si="4"/>
        <v>3.8899999999999997</v>
      </c>
      <c r="X21" s="9">
        <v>4.3</v>
      </c>
      <c r="Y21" s="2">
        <v>4.7</v>
      </c>
      <c r="Z21" s="2">
        <v>5.45</v>
      </c>
      <c r="AA21" s="2">
        <v>0</v>
      </c>
      <c r="AB21" s="21">
        <v>4.5999999999999996</v>
      </c>
      <c r="AC21" s="15">
        <f t="shared" si="5"/>
        <v>3.8099999999999996</v>
      </c>
      <c r="AD21" s="9">
        <v>5</v>
      </c>
      <c r="AE21" s="2">
        <v>5</v>
      </c>
      <c r="AF21" s="2">
        <v>5</v>
      </c>
      <c r="AG21" s="2">
        <v>5</v>
      </c>
      <c r="AH21" s="3">
        <v>5</v>
      </c>
      <c r="AI21" s="15">
        <f t="shared" si="6"/>
        <v>5</v>
      </c>
      <c r="AJ21" s="9">
        <v>5</v>
      </c>
      <c r="AK21" s="2">
        <v>3.7</v>
      </c>
      <c r="AL21" s="2">
        <v>3.8</v>
      </c>
      <c r="AM21" s="2">
        <v>4.3</v>
      </c>
      <c r="AN21" s="3">
        <v>3.8</v>
      </c>
      <c r="AO21" s="15">
        <f t="shared" si="7"/>
        <v>4.1199999999999992</v>
      </c>
    </row>
    <row r="22" spans="2:41" ht="16.5" thickTop="1" thickBot="1" x14ac:dyDescent="0.3">
      <c r="B22" s="2">
        <v>16</v>
      </c>
      <c r="C22" s="18">
        <v>83451442010</v>
      </c>
      <c r="D22" s="19" t="s">
        <v>54</v>
      </c>
      <c r="E22" s="16">
        <f t="shared" si="0"/>
        <v>2.8125</v>
      </c>
      <c r="F22" s="20">
        <v>45</v>
      </c>
      <c r="G22" s="57">
        <f t="shared" si="8"/>
        <v>3.9375</v>
      </c>
      <c r="H22" s="9">
        <v>4.5</v>
      </c>
      <c r="I22" s="2">
        <v>4.95</v>
      </c>
      <c r="J22" s="2">
        <v>5</v>
      </c>
      <c r="K22" s="15">
        <f t="shared" si="2"/>
        <v>4.8166666666666664</v>
      </c>
      <c r="L22" s="9">
        <v>4.5999999999999996</v>
      </c>
      <c r="M22" s="2">
        <v>4.5</v>
      </c>
      <c r="N22" s="2">
        <v>4.3</v>
      </c>
      <c r="O22" s="2">
        <v>3.7</v>
      </c>
      <c r="P22" s="21">
        <v>4.8</v>
      </c>
      <c r="Q22" s="15">
        <f t="shared" si="3"/>
        <v>4.38</v>
      </c>
      <c r="R22" s="9">
        <v>1</v>
      </c>
      <c r="S22" s="2"/>
      <c r="T22" s="2"/>
      <c r="U22" s="2"/>
      <c r="V22" s="3">
        <v>3.5</v>
      </c>
      <c r="W22" s="15">
        <f t="shared" si="4"/>
        <v>0.9</v>
      </c>
      <c r="X22" s="9">
        <v>4.5999999999999996</v>
      </c>
      <c r="Y22" s="2">
        <v>4.7</v>
      </c>
      <c r="Z22" s="2">
        <v>4.8</v>
      </c>
      <c r="AA22" s="2">
        <v>4.7</v>
      </c>
      <c r="AB22" s="21">
        <v>5</v>
      </c>
      <c r="AC22" s="15">
        <f t="shared" si="5"/>
        <v>4.76</v>
      </c>
      <c r="AD22" s="9">
        <v>5</v>
      </c>
      <c r="AE22" s="2">
        <v>5</v>
      </c>
      <c r="AF22" s="2">
        <v>5</v>
      </c>
      <c r="AG22" s="2">
        <v>5</v>
      </c>
      <c r="AH22" s="3">
        <v>5</v>
      </c>
      <c r="AI22" s="15">
        <f t="shared" si="6"/>
        <v>5</v>
      </c>
      <c r="AJ22" s="9">
        <v>3.6</v>
      </c>
      <c r="AK22" s="2">
        <v>3.5</v>
      </c>
      <c r="AL22" s="2">
        <v>4.5</v>
      </c>
      <c r="AM22" s="2">
        <v>4.5</v>
      </c>
      <c r="AN22" s="3">
        <v>4.8</v>
      </c>
      <c r="AO22" s="15">
        <f t="shared" si="7"/>
        <v>4.1800000000000006</v>
      </c>
    </row>
    <row r="23" spans="2:41" ht="16.5" thickTop="1" thickBot="1" x14ac:dyDescent="0.3">
      <c r="B23" s="2">
        <v>17</v>
      </c>
      <c r="C23" s="18">
        <v>83451132010</v>
      </c>
      <c r="D23" s="19" t="s">
        <v>55</v>
      </c>
      <c r="E23" s="16">
        <f t="shared" si="0"/>
        <v>3.2174</v>
      </c>
      <c r="F23" s="20">
        <v>34</v>
      </c>
      <c r="G23" s="57">
        <f t="shared" si="8"/>
        <v>4.0674000000000001</v>
      </c>
      <c r="H23" s="9">
        <v>4.76</v>
      </c>
      <c r="I23" s="2">
        <v>5</v>
      </c>
      <c r="J23" s="2">
        <v>4.8</v>
      </c>
      <c r="K23" s="15">
        <f t="shared" si="2"/>
        <v>4.8533333333333326</v>
      </c>
      <c r="L23" s="9">
        <v>4.97</v>
      </c>
      <c r="M23" s="2">
        <v>5.35</v>
      </c>
      <c r="N23" s="2">
        <v>5.0999999999999996</v>
      </c>
      <c r="O23" s="2">
        <v>5.45</v>
      </c>
      <c r="P23" s="21">
        <v>5</v>
      </c>
      <c r="Q23" s="15">
        <f t="shared" si="3"/>
        <v>5.1740000000000004</v>
      </c>
      <c r="R23" s="9">
        <v>1</v>
      </c>
      <c r="S23" s="2">
        <v>5</v>
      </c>
      <c r="T23" s="2">
        <v>5.45</v>
      </c>
      <c r="U23" s="2">
        <v>4.4000000000000004</v>
      </c>
      <c r="V23" s="3">
        <v>5</v>
      </c>
      <c r="W23" s="15">
        <f t="shared" si="4"/>
        <v>4.17</v>
      </c>
      <c r="X23" s="9">
        <v>4.3</v>
      </c>
      <c r="Y23" s="2">
        <v>4.7</v>
      </c>
      <c r="Z23" s="2">
        <v>5.45</v>
      </c>
      <c r="AA23" s="2">
        <v>4.5999999999999996</v>
      </c>
      <c r="AB23" s="21">
        <v>5</v>
      </c>
      <c r="AC23" s="15">
        <f t="shared" si="5"/>
        <v>4.8099999999999996</v>
      </c>
      <c r="AD23" s="9">
        <v>5</v>
      </c>
      <c r="AE23" s="2">
        <v>5</v>
      </c>
      <c r="AF23" s="2">
        <v>5</v>
      </c>
      <c r="AG23" s="2">
        <v>5</v>
      </c>
      <c r="AH23" s="3">
        <v>5</v>
      </c>
      <c r="AI23" s="15">
        <f t="shared" si="6"/>
        <v>5</v>
      </c>
      <c r="AJ23" s="9">
        <v>5</v>
      </c>
      <c r="AK23" s="2">
        <v>3.7</v>
      </c>
      <c r="AL23" s="2">
        <v>3.8</v>
      </c>
      <c r="AM23" s="2">
        <v>4.3</v>
      </c>
      <c r="AN23" s="3">
        <v>3.8</v>
      </c>
      <c r="AO23" s="15">
        <f t="shared" si="7"/>
        <v>4.1199999999999992</v>
      </c>
    </row>
    <row r="24" spans="2:41" ht="16.5" thickTop="1" thickBot="1" x14ac:dyDescent="0.3">
      <c r="B24" s="2">
        <v>18</v>
      </c>
      <c r="C24" s="18">
        <v>83451072010</v>
      </c>
      <c r="D24" s="19" t="s">
        <v>56</v>
      </c>
      <c r="E24" s="16">
        <f t="shared" si="0"/>
        <v>2.68</v>
      </c>
      <c r="F24" s="20">
        <v>39</v>
      </c>
      <c r="G24" s="57">
        <f t="shared" si="8"/>
        <v>3.6549999999999998</v>
      </c>
      <c r="H24" s="9">
        <v>5</v>
      </c>
      <c r="I24" s="2"/>
      <c r="J24" s="2">
        <v>4.8</v>
      </c>
      <c r="K24" s="15">
        <f t="shared" si="2"/>
        <v>3.2666666666666671</v>
      </c>
      <c r="L24" s="9">
        <v>3.7</v>
      </c>
      <c r="M24" s="2">
        <v>4.5</v>
      </c>
      <c r="N24" s="2">
        <v>4.5</v>
      </c>
      <c r="O24" s="2"/>
      <c r="P24" s="21">
        <v>4.7</v>
      </c>
      <c r="Q24" s="15">
        <f t="shared" si="3"/>
        <v>3.4799999999999995</v>
      </c>
      <c r="R24" s="9">
        <v>1</v>
      </c>
      <c r="S24" s="2">
        <v>4.5</v>
      </c>
      <c r="T24" s="2">
        <v>4.5</v>
      </c>
      <c r="U24" s="2">
        <v>4.5999999999999996</v>
      </c>
      <c r="V24" s="3">
        <v>4.7</v>
      </c>
      <c r="W24" s="15">
        <f t="shared" si="4"/>
        <v>3.8600000000000003</v>
      </c>
      <c r="X24" s="9">
        <v>4.7</v>
      </c>
      <c r="Y24" s="2">
        <v>4.7</v>
      </c>
      <c r="Z24" s="2">
        <v>4.5</v>
      </c>
      <c r="AA24" s="2">
        <v>0</v>
      </c>
      <c r="AB24" s="21">
        <v>4.7</v>
      </c>
      <c r="AC24" s="15">
        <f t="shared" si="5"/>
        <v>3.72</v>
      </c>
      <c r="AD24" s="9">
        <v>5</v>
      </c>
      <c r="AE24" s="2">
        <v>5</v>
      </c>
      <c r="AF24" s="2">
        <v>5</v>
      </c>
      <c r="AG24" s="2">
        <v>5</v>
      </c>
      <c r="AH24" s="3"/>
      <c r="AI24" s="15">
        <f t="shared" si="6"/>
        <v>4</v>
      </c>
      <c r="AJ24" s="9">
        <v>3.5</v>
      </c>
      <c r="AK24" s="2">
        <v>4.4000000000000004</v>
      </c>
      <c r="AL24" s="2">
        <v>5</v>
      </c>
      <c r="AM24" s="2">
        <v>5</v>
      </c>
      <c r="AN24" s="3">
        <v>4.2</v>
      </c>
      <c r="AO24" s="15">
        <f t="shared" si="7"/>
        <v>4.42</v>
      </c>
    </row>
    <row r="25" spans="2:41" ht="16.5" thickTop="1" thickBot="1" x14ac:dyDescent="0.3">
      <c r="B25" s="2">
        <v>19</v>
      </c>
      <c r="C25" s="18">
        <v>83450432010</v>
      </c>
      <c r="D25" s="19" t="s">
        <v>57</v>
      </c>
      <c r="E25" s="16">
        <f t="shared" si="0"/>
        <v>2.8010000000000002</v>
      </c>
      <c r="F25" s="20">
        <v>42</v>
      </c>
      <c r="G25" s="57">
        <f t="shared" si="8"/>
        <v>3.8510000000000004</v>
      </c>
      <c r="H25" s="9">
        <v>4.4000000000000004</v>
      </c>
      <c r="I25" s="2">
        <v>4.8</v>
      </c>
      <c r="J25" s="2">
        <v>4.5</v>
      </c>
      <c r="K25" s="15">
        <f t="shared" si="2"/>
        <v>4.5666666666666664</v>
      </c>
      <c r="L25" s="9">
        <v>4.5</v>
      </c>
      <c r="M25" s="2">
        <v>4.8</v>
      </c>
      <c r="N25" s="2">
        <v>4.3</v>
      </c>
      <c r="O25" s="2">
        <v>4.8</v>
      </c>
      <c r="P25" s="21">
        <v>5</v>
      </c>
      <c r="Q25" s="15">
        <f t="shared" si="3"/>
        <v>4.6800000000000006</v>
      </c>
      <c r="R25" s="9">
        <v>1</v>
      </c>
      <c r="S25" s="2"/>
      <c r="T25" s="2"/>
      <c r="U25" s="2"/>
      <c r="V25" s="3">
        <v>3.5</v>
      </c>
      <c r="W25" s="15">
        <f t="shared" si="4"/>
        <v>0.9</v>
      </c>
      <c r="X25" s="9">
        <v>4.5999999999999996</v>
      </c>
      <c r="Y25" s="2">
        <v>4.7</v>
      </c>
      <c r="Z25" s="2">
        <v>4.8</v>
      </c>
      <c r="AA25" s="2">
        <v>4.7</v>
      </c>
      <c r="AB25" s="21">
        <v>5</v>
      </c>
      <c r="AC25" s="15">
        <f t="shared" si="5"/>
        <v>4.76</v>
      </c>
      <c r="AD25" s="9">
        <v>5</v>
      </c>
      <c r="AE25" s="2">
        <v>5</v>
      </c>
      <c r="AF25" s="2">
        <v>5</v>
      </c>
      <c r="AG25" s="2">
        <v>5</v>
      </c>
      <c r="AH25" s="3">
        <v>5</v>
      </c>
      <c r="AI25" s="15">
        <f t="shared" si="6"/>
        <v>5</v>
      </c>
      <c r="AJ25" s="9">
        <v>3.6</v>
      </c>
      <c r="AK25" s="2">
        <v>3.5</v>
      </c>
      <c r="AL25" s="2">
        <v>4.5</v>
      </c>
      <c r="AM25" s="2">
        <v>4.5</v>
      </c>
      <c r="AN25" s="3">
        <v>4.7</v>
      </c>
      <c r="AO25" s="15">
        <f t="shared" si="7"/>
        <v>4.16</v>
      </c>
    </row>
    <row r="26" spans="2:41" ht="16.5" thickTop="1" thickBot="1" x14ac:dyDescent="0.3">
      <c r="B26" s="2">
        <v>20</v>
      </c>
      <c r="C26" s="18">
        <v>83451092010</v>
      </c>
      <c r="D26" s="19" t="s">
        <v>58</v>
      </c>
      <c r="E26" s="16">
        <f t="shared" si="0"/>
        <v>2.77</v>
      </c>
      <c r="F26" s="20">
        <v>32</v>
      </c>
      <c r="G26" s="58">
        <f t="shared" si="8"/>
        <v>3.5700000000000003</v>
      </c>
      <c r="H26" s="9">
        <v>4</v>
      </c>
      <c r="I26" s="2">
        <v>4</v>
      </c>
      <c r="J26" s="2">
        <v>3.8</v>
      </c>
      <c r="K26" s="15">
        <f t="shared" si="2"/>
        <v>3.9333333333333336</v>
      </c>
      <c r="L26" s="9">
        <v>4.0999999999999996</v>
      </c>
      <c r="M26" s="2">
        <v>4.5</v>
      </c>
      <c r="N26" s="2">
        <v>3.8</v>
      </c>
      <c r="O26" s="2">
        <v>4</v>
      </c>
      <c r="P26" s="21">
        <v>4.2</v>
      </c>
      <c r="Q26" s="15">
        <f t="shared" si="3"/>
        <v>4.1199999999999992</v>
      </c>
      <c r="R26" s="9">
        <v>1</v>
      </c>
      <c r="S26" s="2">
        <v>4.5</v>
      </c>
      <c r="T26" s="2">
        <v>4.5</v>
      </c>
      <c r="U26" s="2">
        <v>4.5999999999999996</v>
      </c>
      <c r="V26" s="3">
        <v>4.7</v>
      </c>
      <c r="W26" s="15">
        <f t="shared" si="4"/>
        <v>3.8600000000000003</v>
      </c>
      <c r="X26" s="9">
        <v>4.7</v>
      </c>
      <c r="Y26" s="2">
        <v>4.7</v>
      </c>
      <c r="Z26" s="2"/>
      <c r="AA26" s="2">
        <v>0</v>
      </c>
      <c r="AB26" s="21">
        <v>4.7</v>
      </c>
      <c r="AC26" s="15">
        <f t="shared" si="5"/>
        <v>2.8200000000000003</v>
      </c>
      <c r="AD26" s="9">
        <v>5</v>
      </c>
      <c r="AE26" s="2">
        <v>4</v>
      </c>
      <c r="AF26" s="2">
        <v>5</v>
      </c>
      <c r="AG26" s="2">
        <v>5</v>
      </c>
      <c r="AH26" s="3">
        <v>5</v>
      </c>
      <c r="AI26" s="15">
        <f t="shared" si="6"/>
        <v>4.8</v>
      </c>
      <c r="AJ26" s="9">
        <v>3.5</v>
      </c>
      <c r="AK26" s="2">
        <v>4.4000000000000004</v>
      </c>
      <c r="AL26" s="2">
        <v>5</v>
      </c>
      <c r="AM26" s="2">
        <v>5</v>
      </c>
      <c r="AN26" s="3">
        <v>3.6</v>
      </c>
      <c r="AO26" s="15">
        <f t="shared" si="7"/>
        <v>4.3</v>
      </c>
    </row>
    <row r="27" spans="2:41" ht="15.75" thickTop="1" x14ac:dyDescent="0.25">
      <c r="B27" s="2">
        <v>20</v>
      </c>
      <c r="C27" s="18"/>
      <c r="D27" s="19"/>
      <c r="E27" s="16">
        <f t="shared" si="0"/>
        <v>0</v>
      </c>
      <c r="F27" s="24"/>
      <c r="G27" s="17">
        <f t="shared" si="8"/>
        <v>0</v>
      </c>
      <c r="H27" s="9"/>
      <c r="I27" s="2"/>
      <c r="J27" s="2"/>
      <c r="K27" s="15">
        <f t="shared" si="2"/>
        <v>0</v>
      </c>
      <c r="L27" s="9"/>
      <c r="M27" s="2"/>
      <c r="N27" s="2"/>
      <c r="O27" s="2"/>
      <c r="P27" s="21"/>
      <c r="Q27" s="15">
        <f t="shared" si="3"/>
        <v>0</v>
      </c>
      <c r="R27" s="9"/>
      <c r="S27" s="2"/>
      <c r="T27" s="2"/>
      <c r="U27" s="2"/>
      <c r="V27" s="3"/>
      <c r="W27" s="15">
        <f t="shared" si="4"/>
        <v>0</v>
      </c>
      <c r="X27" s="9"/>
      <c r="Y27" s="2"/>
      <c r="Z27" s="2"/>
      <c r="AA27" s="2"/>
      <c r="AB27" s="3"/>
      <c r="AC27" s="15">
        <f t="shared" si="5"/>
        <v>0</v>
      </c>
      <c r="AD27" s="9"/>
      <c r="AE27" s="2"/>
      <c r="AF27" s="2"/>
      <c r="AG27" s="2"/>
      <c r="AH27" s="3"/>
      <c r="AI27" s="15">
        <f t="shared" si="6"/>
        <v>0</v>
      </c>
      <c r="AJ27" s="9"/>
      <c r="AK27" s="2"/>
      <c r="AL27" s="2"/>
      <c r="AM27" s="2"/>
      <c r="AN27" s="3"/>
      <c r="AO27" s="15">
        <f t="shared" si="7"/>
        <v>0</v>
      </c>
    </row>
  </sheetData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O31"/>
  <sheetViews>
    <sheetView tabSelected="1" topLeftCell="A3" zoomScale="80" zoomScaleNormal="80" workbookViewId="0">
      <selection activeCell="G18" sqref="G18"/>
    </sheetView>
  </sheetViews>
  <sheetFormatPr defaultColWidth="11.42578125" defaultRowHeight="15" x14ac:dyDescent="0.25"/>
  <cols>
    <col min="1" max="2" width="5" style="1" customWidth="1"/>
    <col min="3" max="3" width="14.7109375" style="1" customWidth="1"/>
    <col min="4" max="4" width="43.42578125" style="1" customWidth="1"/>
    <col min="5" max="41" width="7" style="1" customWidth="1"/>
    <col min="42" max="16384" width="11.42578125" style="1"/>
  </cols>
  <sheetData>
    <row r="3" spans="2:41" ht="15.75" thickBot="1" x14ac:dyDescent="0.3"/>
    <row r="4" spans="2:41" ht="15.75" thickTop="1" x14ac:dyDescent="0.25">
      <c r="C4" s="2" t="s">
        <v>0</v>
      </c>
      <c r="D4" s="3" t="s">
        <v>1</v>
      </c>
      <c r="E4" s="4" t="s">
        <v>2</v>
      </c>
      <c r="F4" s="5">
        <v>40</v>
      </c>
      <c r="G4" s="6" t="s">
        <v>3</v>
      </c>
      <c r="I4" s="2"/>
      <c r="J4" s="7" t="s">
        <v>16</v>
      </c>
      <c r="K4" s="8"/>
      <c r="L4" s="9"/>
      <c r="M4" s="2" t="s">
        <v>11</v>
      </c>
      <c r="N4" s="2"/>
      <c r="O4" s="2"/>
      <c r="P4" s="3"/>
      <c r="Q4" s="8"/>
      <c r="R4" s="9"/>
      <c r="S4" s="2" t="s">
        <v>13</v>
      </c>
      <c r="T4" s="2"/>
      <c r="U4" s="2"/>
      <c r="V4" s="3"/>
      <c r="W4" s="8"/>
      <c r="X4" s="9"/>
      <c r="Y4" s="2" t="s">
        <v>14</v>
      </c>
      <c r="Z4" s="2"/>
      <c r="AA4" s="2"/>
      <c r="AB4" s="3"/>
      <c r="AC4" s="8"/>
      <c r="AD4" s="9"/>
      <c r="AE4" s="2" t="s">
        <v>12</v>
      </c>
      <c r="AF4" s="2"/>
      <c r="AG4" s="2"/>
      <c r="AH4" s="3"/>
      <c r="AI4" s="8"/>
      <c r="AJ4" s="9"/>
      <c r="AK4" s="2" t="s">
        <v>15</v>
      </c>
      <c r="AL4" s="2"/>
      <c r="AM4" s="2"/>
      <c r="AN4" s="3"/>
      <c r="AO4" s="8"/>
    </row>
    <row r="5" spans="2:41" ht="15.75" thickBot="1" x14ac:dyDescent="0.3">
      <c r="C5" s="2"/>
      <c r="D5" s="3"/>
      <c r="E5" s="10"/>
      <c r="F5" s="11"/>
      <c r="G5" s="12"/>
      <c r="H5" s="13" t="s">
        <v>5</v>
      </c>
      <c r="I5" s="7" t="s">
        <v>6</v>
      </c>
      <c r="J5" s="7" t="s">
        <v>7</v>
      </c>
      <c r="K5" s="15" t="s">
        <v>10</v>
      </c>
      <c r="L5" s="13" t="s">
        <v>5</v>
      </c>
      <c r="M5" s="7" t="s">
        <v>6</v>
      </c>
      <c r="N5" s="7" t="s">
        <v>7</v>
      </c>
      <c r="O5" s="7" t="s">
        <v>8</v>
      </c>
      <c r="P5" s="14" t="s">
        <v>9</v>
      </c>
      <c r="Q5" s="15" t="s">
        <v>10</v>
      </c>
      <c r="R5" s="13" t="s">
        <v>5</v>
      </c>
      <c r="S5" s="7" t="s">
        <v>6</v>
      </c>
      <c r="T5" s="7" t="s">
        <v>7</v>
      </c>
      <c r="U5" s="7" t="s">
        <v>8</v>
      </c>
      <c r="V5" s="14" t="s">
        <v>9</v>
      </c>
      <c r="W5" s="15" t="s">
        <v>10</v>
      </c>
      <c r="X5" s="13" t="s">
        <v>5</v>
      </c>
      <c r="Y5" s="7" t="s">
        <v>6</v>
      </c>
      <c r="Z5" s="7" t="s">
        <v>7</v>
      </c>
      <c r="AA5" s="7" t="s">
        <v>8</v>
      </c>
      <c r="AB5" s="14" t="s">
        <v>9</v>
      </c>
      <c r="AC5" s="15" t="s">
        <v>10</v>
      </c>
      <c r="AD5" s="13" t="s">
        <v>5</v>
      </c>
      <c r="AE5" s="7" t="s">
        <v>6</v>
      </c>
      <c r="AF5" s="7" t="s">
        <v>7</v>
      </c>
      <c r="AG5" s="7" t="s">
        <v>8</v>
      </c>
      <c r="AH5" s="14" t="s">
        <v>9</v>
      </c>
      <c r="AI5" s="15" t="s">
        <v>10</v>
      </c>
      <c r="AJ5" s="13" t="s">
        <v>5</v>
      </c>
      <c r="AK5" s="7" t="s">
        <v>6</v>
      </c>
      <c r="AL5" s="7" t="s">
        <v>7</v>
      </c>
      <c r="AM5" s="7" t="s">
        <v>8</v>
      </c>
      <c r="AN5" s="14" t="s">
        <v>9</v>
      </c>
      <c r="AO5" s="15" t="s">
        <v>10</v>
      </c>
    </row>
    <row r="6" spans="2:41" ht="16.5" thickTop="1" thickBot="1" x14ac:dyDescent="0.3">
      <c r="B6" s="1">
        <v>0</v>
      </c>
      <c r="C6" s="2"/>
      <c r="D6" s="3" t="s">
        <v>4</v>
      </c>
      <c r="E6" s="16">
        <f t="shared" ref="E6:E30" si="0">(K6*0.15+Q6*0.1+W6*0.1+AC6*0.1+AI6*0.05+AO6*0.2)</f>
        <v>3.5</v>
      </c>
      <c r="F6" s="8">
        <v>5</v>
      </c>
      <c r="G6" s="57">
        <f>E6+F6*0.4</f>
        <v>5.5</v>
      </c>
      <c r="H6" s="13">
        <v>5</v>
      </c>
      <c r="I6" s="7">
        <v>5</v>
      </c>
      <c r="J6" s="7">
        <v>5</v>
      </c>
      <c r="K6" s="15">
        <f>(H6+I6+J6)/3</f>
        <v>5</v>
      </c>
      <c r="L6" s="13">
        <v>5</v>
      </c>
      <c r="M6" s="7">
        <v>5</v>
      </c>
      <c r="N6" s="7">
        <v>5</v>
      </c>
      <c r="O6" s="7">
        <v>5</v>
      </c>
      <c r="P6" s="14">
        <v>5</v>
      </c>
      <c r="Q6" s="15">
        <f>(L6+M6+N6+O6+P6)/5</f>
        <v>5</v>
      </c>
      <c r="R6" s="13">
        <v>5</v>
      </c>
      <c r="S6" s="7">
        <v>5</v>
      </c>
      <c r="T6" s="7">
        <v>5</v>
      </c>
      <c r="U6" s="7">
        <v>5</v>
      </c>
      <c r="V6" s="14">
        <v>5</v>
      </c>
      <c r="W6" s="15">
        <f>(R6+S6+T6+U6+V6)/5</f>
        <v>5</v>
      </c>
      <c r="X6" s="13">
        <v>5</v>
      </c>
      <c r="Y6" s="7">
        <v>5</v>
      </c>
      <c r="Z6" s="7">
        <v>5</v>
      </c>
      <c r="AA6" s="7">
        <v>5</v>
      </c>
      <c r="AB6" s="14">
        <v>5</v>
      </c>
      <c r="AC6" s="15">
        <f>(X6+Y6+Z6+AA6+AB6)/5</f>
        <v>5</v>
      </c>
      <c r="AD6" s="13">
        <v>5</v>
      </c>
      <c r="AE6" s="7">
        <v>5</v>
      </c>
      <c r="AF6" s="7">
        <v>5</v>
      </c>
      <c r="AG6" s="7">
        <v>5</v>
      </c>
      <c r="AH6" s="14">
        <v>5</v>
      </c>
      <c r="AI6" s="15">
        <f>(AH6+AG6+AF6+AE6+AD6)/5</f>
        <v>5</v>
      </c>
      <c r="AJ6" s="13">
        <v>5</v>
      </c>
      <c r="AK6" s="7">
        <v>5</v>
      </c>
      <c r="AL6" s="7">
        <v>5</v>
      </c>
      <c r="AM6" s="7">
        <v>5</v>
      </c>
      <c r="AN6" s="14">
        <v>5</v>
      </c>
      <c r="AO6" s="15">
        <f>(AN6+AM6+AL6+AK6+AJ6)/5</f>
        <v>5</v>
      </c>
    </row>
    <row r="7" spans="2:41" ht="16.5" thickTop="1" thickBot="1" x14ac:dyDescent="0.3">
      <c r="B7" s="2">
        <v>1</v>
      </c>
      <c r="C7" s="18">
        <v>83401612010</v>
      </c>
      <c r="D7" s="19" t="s">
        <v>17</v>
      </c>
      <c r="E7" s="16">
        <f t="shared" si="0"/>
        <v>3.0840000000000001</v>
      </c>
      <c r="F7" s="20">
        <v>4.2</v>
      </c>
      <c r="G7" s="57">
        <f t="shared" ref="G7:G30" si="1">E7+F7*0.4</f>
        <v>4.7640000000000002</v>
      </c>
      <c r="H7" s="9">
        <v>4.3</v>
      </c>
      <c r="I7" s="2">
        <v>4.5</v>
      </c>
      <c r="J7" s="2">
        <v>4.5</v>
      </c>
      <c r="K7" s="15">
        <f t="shared" ref="K7:K30" si="2">(H7+I7+J7)/3</f>
        <v>4.4333333333333336</v>
      </c>
      <c r="L7" s="9">
        <v>4.4000000000000004</v>
      </c>
      <c r="M7" s="2">
        <v>4.3</v>
      </c>
      <c r="N7" s="2">
        <v>4.5</v>
      </c>
      <c r="O7" s="2">
        <v>4.2</v>
      </c>
      <c r="P7" s="21">
        <v>4.5</v>
      </c>
      <c r="Q7" s="15">
        <f t="shared" ref="Q7:Q30" si="3">(L7+M7+N7+O7+P7)/5</f>
        <v>4.38</v>
      </c>
      <c r="R7" s="9">
        <v>3</v>
      </c>
      <c r="S7" s="2">
        <v>2.5</v>
      </c>
      <c r="T7" s="2">
        <v>3.7</v>
      </c>
      <c r="U7" s="2">
        <v>5</v>
      </c>
      <c r="V7" s="3">
        <v>3.5</v>
      </c>
      <c r="W7" s="15">
        <f t="shared" ref="W7:W30" si="4">(R7+S7+T7+U7+V7)/5</f>
        <v>3.54</v>
      </c>
      <c r="X7" s="9">
        <v>4.5999999999999996</v>
      </c>
      <c r="Y7" s="2">
        <v>4.8</v>
      </c>
      <c r="Z7" s="2">
        <v>4.9000000000000004</v>
      </c>
      <c r="AA7" s="2">
        <v>4.8</v>
      </c>
      <c r="AB7" s="3">
        <v>4.8</v>
      </c>
      <c r="AC7" s="15">
        <f t="shared" ref="AC7:AC30" si="5">(X7+Y7+Z7+AA7+AB7)/5</f>
        <v>4.7799999999999994</v>
      </c>
      <c r="AD7" s="9">
        <v>5</v>
      </c>
      <c r="AE7" s="2">
        <v>5</v>
      </c>
      <c r="AF7" s="2">
        <v>5</v>
      </c>
      <c r="AG7" s="2">
        <v>4.7</v>
      </c>
      <c r="AH7" s="3"/>
      <c r="AI7" s="15">
        <f t="shared" ref="AI7:AI30" si="6">(AH7+AG7+AF7+AE7+AD7)/5</f>
        <v>3.94</v>
      </c>
      <c r="AJ7" s="9">
        <v>4.5</v>
      </c>
      <c r="AK7" s="2">
        <v>4.5</v>
      </c>
      <c r="AL7" s="2">
        <v>5</v>
      </c>
      <c r="AM7" s="2">
        <v>5</v>
      </c>
      <c r="AN7" s="3">
        <v>4.8</v>
      </c>
      <c r="AO7" s="15">
        <f t="shared" ref="AO7:AO30" si="7">(AN7+AM7+AL7+AK7+AJ7)/5</f>
        <v>4.76</v>
      </c>
    </row>
    <row r="8" spans="2:41" ht="16.5" thickTop="1" thickBot="1" x14ac:dyDescent="0.3">
      <c r="B8" s="2">
        <v>2</v>
      </c>
      <c r="C8" s="18">
        <v>83400032010</v>
      </c>
      <c r="D8" s="19" t="s">
        <v>18</v>
      </c>
      <c r="E8" s="16">
        <f t="shared" si="0"/>
        <v>1.758</v>
      </c>
      <c r="F8" s="20">
        <v>3.2</v>
      </c>
      <c r="G8" s="58">
        <f t="shared" si="1"/>
        <v>3.0380000000000003</v>
      </c>
      <c r="H8" s="9"/>
      <c r="I8" s="2"/>
      <c r="J8" s="2"/>
      <c r="K8" s="15">
        <f t="shared" si="2"/>
        <v>0</v>
      </c>
      <c r="L8" s="9">
        <v>3</v>
      </c>
      <c r="M8" s="2">
        <v>3.5</v>
      </c>
      <c r="N8" s="2"/>
      <c r="O8" s="2"/>
      <c r="P8" s="21">
        <v>4.5</v>
      </c>
      <c r="Q8" s="15">
        <f t="shared" si="3"/>
        <v>2.2000000000000002</v>
      </c>
      <c r="R8" s="9"/>
      <c r="S8" s="2"/>
      <c r="T8" s="2">
        <v>3.5</v>
      </c>
      <c r="U8" s="2"/>
      <c r="V8" s="3">
        <v>4.5</v>
      </c>
      <c r="W8" s="15">
        <f t="shared" si="4"/>
        <v>1.6</v>
      </c>
      <c r="X8" s="9">
        <v>4.5</v>
      </c>
      <c r="Y8" s="2">
        <v>0</v>
      </c>
      <c r="Z8" s="2">
        <v>4.8</v>
      </c>
      <c r="AA8" s="2">
        <v>0</v>
      </c>
      <c r="AB8" s="3">
        <v>4.75</v>
      </c>
      <c r="AC8" s="15">
        <f t="shared" si="5"/>
        <v>2.81</v>
      </c>
      <c r="AD8" s="9">
        <v>3</v>
      </c>
      <c r="AE8" s="2">
        <v>3.5</v>
      </c>
      <c r="AF8" s="2">
        <v>4</v>
      </c>
      <c r="AG8" s="2"/>
      <c r="AH8" s="3"/>
      <c r="AI8" s="15">
        <f t="shared" si="6"/>
        <v>2.1</v>
      </c>
      <c r="AJ8" s="9">
        <v>4.8</v>
      </c>
      <c r="AK8" s="2">
        <v>5</v>
      </c>
      <c r="AL8" s="2">
        <v>5</v>
      </c>
      <c r="AM8" s="2">
        <v>5</v>
      </c>
      <c r="AN8" s="3">
        <v>5</v>
      </c>
      <c r="AO8" s="15">
        <f t="shared" si="7"/>
        <v>4.96</v>
      </c>
    </row>
    <row r="9" spans="2:41" ht="16.5" thickTop="1" thickBot="1" x14ac:dyDescent="0.3">
      <c r="B9" s="2">
        <v>3</v>
      </c>
      <c r="C9" s="18">
        <v>83400062010</v>
      </c>
      <c r="D9" s="19" t="s">
        <v>19</v>
      </c>
      <c r="E9" s="16">
        <f t="shared" si="0"/>
        <v>3.0420000000000003</v>
      </c>
      <c r="F9" s="20">
        <v>3.6</v>
      </c>
      <c r="G9" s="57">
        <f t="shared" si="1"/>
        <v>4.4820000000000002</v>
      </c>
      <c r="H9" s="9">
        <v>4.0999999999999996</v>
      </c>
      <c r="I9" s="2">
        <v>4</v>
      </c>
      <c r="J9" s="2">
        <v>4.7</v>
      </c>
      <c r="K9" s="15">
        <f t="shared" si="2"/>
        <v>4.2666666666666666</v>
      </c>
      <c r="L9" s="9">
        <v>4.2</v>
      </c>
      <c r="M9" s="2">
        <v>4.4000000000000004</v>
      </c>
      <c r="N9" s="2">
        <v>4.4000000000000004</v>
      </c>
      <c r="O9" s="2">
        <v>4.7</v>
      </c>
      <c r="P9" s="21">
        <v>4.5</v>
      </c>
      <c r="Q9" s="15">
        <f t="shared" si="3"/>
        <v>4.4400000000000004</v>
      </c>
      <c r="R9" s="9">
        <v>2.5</v>
      </c>
      <c r="S9" s="2">
        <v>2.5</v>
      </c>
      <c r="T9" s="2">
        <v>4</v>
      </c>
      <c r="U9" s="2"/>
      <c r="V9" s="3">
        <v>3.5</v>
      </c>
      <c r="W9" s="15">
        <f t="shared" si="4"/>
        <v>2.5</v>
      </c>
      <c r="X9" s="9">
        <v>4.9000000000000004</v>
      </c>
      <c r="Y9" s="2">
        <v>4.5999999999999996</v>
      </c>
      <c r="Z9" s="2">
        <v>4.8</v>
      </c>
      <c r="AA9" s="2">
        <v>4.8</v>
      </c>
      <c r="AB9" s="3">
        <v>4.8</v>
      </c>
      <c r="AC9" s="15">
        <f t="shared" si="5"/>
        <v>4.78</v>
      </c>
      <c r="AD9" s="9">
        <v>5</v>
      </c>
      <c r="AE9" s="2">
        <v>5</v>
      </c>
      <c r="AF9" s="2">
        <v>5</v>
      </c>
      <c r="AG9" s="2">
        <v>5</v>
      </c>
      <c r="AH9" s="3">
        <v>5</v>
      </c>
      <c r="AI9" s="15">
        <f t="shared" si="6"/>
        <v>5</v>
      </c>
      <c r="AJ9" s="9">
        <v>5</v>
      </c>
      <c r="AK9" s="2">
        <v>5</v>
      </c>
      <c r="AL9" s="2">
        <v>4.5</v>
      </c>
      <c r="AM9" s="2">
        <v>5</v>
      </c>
      <c r="AN9" s="3">
        <v>5</v>
      </c>
      <c r="AO9" s="15">
        <f t="shared" si="7"/>
        <v>4.9000000000000004</v>
      </c>
    </row>
    <row r="10" spans="2:41" ht="16.5" thickTop="1" thickBot="1" x14ac:dyDescent="0.3">
      <c r="B10" s="2">
        <v>4</v>
      </c>
      <c r="C10" s="18">
        <v>83400072010</v>
      </c>
      <c r="D10" s="19" t="s">
        <v>20</v>
      </c>
      <c r="E10" s="16">
        <f t="shared" si="0"/>
        <v>2.7959999999999998</v>
      </c>
      <c r="F10" s="20">
        <v>4.2</v>
      </c>
      <c r="G10" s="57">
        <f t="shared" si="1"/>
        <v>4.476</v>
      </c>
      <c r="H10" s="9">
        <v>4.3</v>
      </c>
      <c r="I10" s="2">
        <v>5</v>
      </c>
      <c r="J10" s="2"/>
      <c r="K10" s="15">
        <f t="shared" si="2"/>
        <v>3.1</v>
      </c>
      <c r="L10" s="9">
        <v>4.3</v>
      </c>
      <c r="M10" s="2">
        <v>4.5999999999999996</v>
      </c>
      <c r="N10" s="2">
        <v>4.2</v>
      </c>
      <c r="O10" s="2">
        <v>3.9</v>
      </c>
      <c r="P10" s="21">
        <v>4.5999999999999996</v>
      </c>
      <c r="Q10" s="15">
        <f t="shared" si="3"/>
        <v>4.3199999999999985</v>
      </c>
      <c r="R10" s="9"/>
      <c r="S10" s="2">
        <v>4</v>
      </c>
      <c r="T10" s="2">
        <v>5</v>
      </c>
      <c r="U10" s="2">
        <v>5</v>
      </c>
      <c r="V10" s="3">
        <v>1</v>
      </c>
      <c r="W10" s="15">
        <f t="shared" si="4"/>
        <v>3</v>
      </c>
      <c r="X10" s="9">
        <v>4.9000000000000004</v>
      </c>
      <c r="Y10" s="2">
        <v>4.8</v>
      </c>
      <c r="Z10" s="2">
        <v>4.8499999999999996</v>
      </c>
      <c r="AA10" s="2">
        <v>4.8</v>
      </c>
      <c r="AB10" s="3"/>
      <c r="AC10" s="15">
        <f t="shared" si="5"/>
        <v>3.8699999999999997</v>
      </c>
      <c r="AD10" s="9">
        <v>4.8</v>
      </c>
      <c r="AE10" s="2">
        <v>5</v>
      </c>
      <c r="AF10" s="2">
        <v>5</v>
      </c>
      <c r="AG10" s="2">
        <v>5</v>
      </c>
      <c r="AH10" s="3">
        <v>5</v>
      </c>
      <c r="AI10" s="15">
        <f t="shared" si="6"/>
        <v>4.96</v>
      </c>
      <c r="AJ10" s="9">
        <v>4.8</v>
      </c>
      <c r="AK10" s="2">
        <v>4.8</v>
      </c>
      <c r="AL10" s="2">
        <v>5</v>
      </c>
      <c r="AM10" s="2">
        <v>5</v>
      </c>
      <c r="AN10" s="3">
        <v>4.5</v>
      </c>
      <c r="AO10" s="15">
        <f t="shared" si="7"/>
        <v>4.82</v>
      </c>
    </row>
    <row r="11" spans="2:41" ht="16.5" thickTop="1" thickBot="1" x14ac:dyDescent="0.3">
      <c r="B11" s="2">
        <v>5</v>
      </c>
      <c r="C11" s="18">
        <v>83401512010</v>
      </c>
      <c r="D11" s="19" t="s">
        <v>21</v>
      </c>
      <c r="E11" s="16">
        <f t="shared" si="0"/>
        <v>3.0650000000000004</v>
      </c>
      <c r="F11" s="20">
        <v>4.2</v>
      </c>
      <c r="G11" s="57">
        <f t="shared" si="1"/>
        <v>4.745000000000001</v>
      </c>
      <c r="H11" s="9">
        <v>4.5</v>
      </c>
      <c r="I11" s="2">
        <v>5</v>
      </c>
      <c r="J11" s="2">
        <v>4.8</v>
      </c>
      <c r="K11" s="15">
        <f t="shared" si="2"/>
        <v>4.7666666666666666</v>
      </c>
      <c r="L11" s="9">
        <v>3.85</v>
      </c>
      <c r="M11" s="2">
        <v>4.5999999999999996</v>
      </c>
      <c r="N11" s="2">
        <v>4.4000000000000004</v>
      </c>
      <c r="O11" s="2">
        <v>4.0999999999999996</v>
      </c>
      <c r="P11" s="21">
        <v>4.5</v>
      </c>
      <c r="Q11" s="15">
        <f t="shared" si="3"/>
        <v>4.29</v>
      </c>
      <c r="R11" s="9">
        <v>1.3</v>
      </c>
      <c r="S11" s="2">
        <v>5</v>
      </c>
      <c r="T11" s="2">
        <v>3.5</v>
      </c>
      <c r="U11" s="2">
        <v>1</v>
      </c>
      <c r="V11" s="3">
        <v>4.5</v>
      </c>
      <c r="W11" s="15">
        <f t="shared" si="4"/>
        <v>3.06</v>
      </c>
      <c r="X11" s="9">
        <v>4.5</v>
      </c>
      <c r="Y11" s="2">
        <v>4.5999999999999996</v>
      </c>
      <c r="Z11" s="2">
        <v>4.8</v>
      </c>
      <c r="AA11" s="2">
        <v>4.75</v>
      </c>
      <c r="AB11" s="3"/>
      <c r="AC11" s="15">
        <f t="shared" si="5"/>
        <v>3.7299999999999995</v>
      </c>
      <c r="AD11" s="9">
        <v>5</v>
      </c>
      <c r="AE11" s="2">
        <v>5</v>
      </c>
      <c r="AF11" s="2">
        <v>5</v>
      </c>
      <c r="AG11" s="2">
        <v>5</v>
      </c>
      <c r="AH11" s="3">
        <v>5</v>
      </c>
      <c r="AI11" s="15">
        <f t="shared" si="6"/>
        <v>5</v>
      </c>
      <c r="AJ11" s="9">
        <v>4.8</v>
      </c>
      <c r="AK11" s="2">
        <v>5</v>
      </c>
      <c r="AL11" s="2">
        <v>5</v>
      </c>
      <c r="AM11" s="2">
        <v>5</v>
      </c>
      <c r="AN11" s="3">
        <v>5</v>
      </c>
      <c r="AO11" s="15">
        <f t="shared" si="7"/>
        <v>4.96</v>
      </c>
    </row>
    <row r="12" spans="2:41" ht="16.5" thickTop="1" thickBot="1" x14ac:dyDescent="0.3">
      <c r="B12" s="2"/>
      <c r="C12" s="18">
        <v>83400112010</v>
      </c>
      <c r="D12" s="19" t="s">
        <v>39</v>
      </c>
      <c r="E12" s="16">
        <f t="shared" si="0"/>
        <v>3.1326000000000001</v>
      </c>
      <c r="F12" s="20">
        <v>4.2</v>
      </c>
      <c r="G12" s="57">
        <f t="shared" si="1"/>
        <v>4.8125999999999998</v>
      </c>
      <c r="H12" s="9">
        <v>4.2</v>
      </c>
      <c r="I12" s="2">
        <v>4.5</v>
      </c>
      <c r="J12" s="2">
        <v>4.3</v>
      </c>
      <c r="K12" s="15">
        <f t="shared" si="2"/>
        <v>4.333333333333333</v>
      </c>
      <c r="L12" s="9">
        <v>3.9</v>
      </c>
      <c r="M12" s="2">
        <v>4.8</v>
      </c>
      <c r="N12" s="2">
        <v>4.5</v>
      </c>
      <c r="O12" s="2">
        <v>4.88</v>
      </c>
      <c r="P12" s="21">
        <v>4.5</v>
      </c>
      <c r="Q12" s="15">
        <f t="shared" si="3"/>
        <v>4.516</v>
      </c>
      <c r="R12" s="9">
        <v>2</v>
      </c>
      <c r="S12" s="2">
        <v>2.5</v>
      </c>
      <c r="T12" s="2">
        <v>3.7</v>
      </c>
      <c r="U12" s="2">
        <v>5</v>
      </c>
      <c r="V12" s="3">
        <v>3.5</v>
      </c>
      <c r="W12" s="15">
        <f t="shared" si="4"/>
        <v>3.34</v>
      </c>
      <c r="X12" s="9">
        <v>4.5999999999999996</v>
      </c>
      <c r="Y12" s="2">
        <v>4.8</v>
      </c>
      <c r="Z12" s="2">
        <v>4.9000000000000004</v>
      </c>
      <c r="AA12" s="2">
        <v>4.8</v>
      </c>
      <c r="AB12" s="3">
        <v>4.8</v>
      </c>
      <c r="AC12" s="15">
        <f t="shared" si="5"/>
        <v>4.7799999999999994</v>
      </c>
      <c r="AD12" s="9">
        <v>5</v>
      </c>
      <c r="AE12" s="2">
        <v>5</v>
      </c>
      <c r="AF12" s="2">
        <v>5</v>
      </c>
      <c r="AG12" s="2">
        <v>4.7</v>
      </c>
      <c r="AH12" s="3">
        <v>5</v>
      </c>
      <c r="AI12" s="15">
        <f t="shared" si="6"/>
        <v>4.9399999999999995</v>
      </c>
      <c r="AJ12" s="9">
        <v>5</v>
      </c>
      <c r="AK12" s="2">
        <v>4.5</v>
      </c>
      <c r="AL12" s="2">
        <v>5</v>
      </c>
      <c r="AM12" s="2">
        <v>5</v>
      </c>
      <c r="AN12" s="3">
        <v>4.8</v>
      </c>
      <c r="AO12" s="15">
        <f t="shared" si="7"/>
        <v>4.8600000000000003</v>
      </c>
    </row>
    <row r="13" spans="2:41" ht="16.5" thickTop="1" thickBot="1" x14ac:dyDescent="0.3">
      <c r="B13" s="2">
        <v>7</v>
      </c>
      <c r="C13" s="18">
        <v>83400872010</v>
      </c>
      <c r="D13" s="19" t="s">
        <v>22</v>
      </c>
      <c r="E13" s="16">
        <f t="shared" si="0"/>
        <v>2.9080000000000008</v>
      </c>
      <c r="F13" s="20">
        <v>4.2</v>
      </c>
      <c r="G13" s="57">
        <f t="shared" si="1"/>
        <v>4.588000000000001</v>
      </c>
      <c r="H13" s="9">
        <v>4</v>
      </c>
      <c r="I13" s="2">
        <v>4.5999999999999996</v>
      </c>
      <c r="J13" s="2">
        <v>4.7</v>
      </c>
      <c r="K13" s="15">
        <f t="shared" si="2"/>
        <v>4.4333333333333336</v>
      </c>
      <c r="L13" s="9">
        <v>4.5</v>
      </c>
      <c r="M13" s="2"/>
      <c r="N13" s="2">
        <v>4.2</v>
      </c>
      <c r="O13" s="2">
        <v>3</v>
      </c>
      <c r="P13" s="21">
        <v>4.5</v>
      </c>
      <c r="Q13" s="15">
        <f t="shared" si="3"/>
        <v>3.2399999999999998</v>
      </c>
      <c r="R13" s="9">
        <v>2.5</v>
      </c>
      <c r="S13" s="2">
        <v>5</v>
      </c>
      <c r="T13" s="2"/>
      <c r="U13" s="2">
        <v>4.7</v>
      </c>
      <c r="V13" s="3">
        <v>3</v>
      </c>
      <c r="W13" s="15">
        <f t="shared" si="4"/>
        <v>3.04</v>
      </c>
      <c r="X13" s="9">
        <v>4.9000000000000004</v>
      </c>
      <c r="Y13" s="2">
        <v>4.7</v>
      </c>
      <c r="Z13" s="2">
        <v>4.5999999999999996</v>
      </c>
      <c r="AA13" s="2">
        <v>4.5</v>
      </c>
      <c r="AB13" s="3">
        <v>4.8</v>
      </c>
      <c r="AC13" s="15">
        <f t="shared" si="5"/>
        <v>4.7000000000000011</v>
      </c>
      <c r="AD13" s="9">
        <v>5</v>
      </c>
      <c r="AE13" s="2">
        <v>4.7</v>
      </c>
      <c r="AF13" s="2">
        <v>4</v>
      </c>
      <c r="AG13" s="2">
        <v>5</v>
      </c>
      <c r="AH13" s="3">
        <v>5</v>
      </c>
      <c r="AI13" s="15">
        <f t="shared" si="6"/>
        <v>4.74</v>
      </c>
      <c r="AJ13" s="9">
        <v>4.9000000000000004</v>
      </c>
      <c r="AK13" s="55">
        <v>5</v>
      </c>
      <c r="AL13" s="2">
        <v>4.4000000000000004</v>
      </c>
      <c r="AM13" s="2">
        <v>4</v>
      </c>
      <c r="AN13" s="3">
        <v>4.4000000000000004</v>
      </c>
      <c r="AO13" s="15">
        <f t="shared" si="7"/>
        <v>4.5400000000000009</v>
      </c>
    </row>
    <row r="14" spans="2:41" ht="16.5" thickTop="1" thickBot="1" x14ac:dyDescent="0.3">
      <c r="B14" s="2">
        <v>8</v>
      </c>
      <c r="C14" s="18">
        <v>83400122010</v>
      </c>
      <c r="D14" s="19" t="s">
        <v>23</v>
      </c>
      <c r="E14" s="16">
        <f t="shared" si="0"/>
        <v>3.0739999999999998</v>
      </c>
      <c r="F14" s="20">
        <v>4.2</v>
      </c>
      <c r="G14" s="57">
        <f t="shared" si="1"/>
        <v>4.7539999999999996</v>
      </c>
      <c r="H14" s="9">
        <v>4.5</v>
      </c>
      <c r="I14" s="2">
        <v>4.8</v>
      </c>
      <c r="J14" s="2">
        <v>4.5999999999999996</v>
      </c>
      <c r="K14" s="15">
        <f t="shared" si="2"/>
        <v>4.6333333333333337</v>
      </c>
      <c r="L14" s="9">
        <v>4</v>
      </c>
      <c r="M14" s="2">
        <v>4.7</v>
      </c>
      <c r="N14" s="2">
        <v>4.5999999999999996</v>
      </c>
      <c r="O14" s="2">
        <v>4.4000000000000004</v>
      </c>
      <c r="P14" s="21">
        <v>4.5</v>
      </c>
      <c r="Q14" s="15">
        <f t="shared" si="3"/>
        <v>4.4399999999999995</v>
      </c>
      <c r="R14" s="9">
        <v>2</v>
      </c>
      <c r="S14" s="2">
        <v>5</v>
      </c>
      <c r="T14" s="2">
        <v>3.5</v>
      </c>
      <c r="U14" s="2">
        <v>1</v>
      </c>
      <c r="V14" s="3">
        <v>4.5</v>
      </c>
      <c r="W14" s="15">
        <f t="shared" si="4"/>
        <v>3.2</v>
      </c>
      <c r="X14" s="9">
        <v>4.5</v>
      </c>
      <c r="Y14" s="2">
        <v>4.5999999999999996</v>
      </c>
      <c r="Z14" s="2">
        <v>4.8</v>
      </c>
      <c r="AA14" s="2">
        <v>4.75</v>
      </c>
      <c r="AB14" s="3"/>
      <c r="AC14" s="15">
        <f t="shared" si="5"/>
        <v>3.7299999999999995</v>
      </c>
      <c r="AD14" s="9">
        <v>5</v>
      </c>
      <c r="AE14" s="2">
        <v>5</v>
      </c>
      <c r="AF14" s="2">
        <v>5</v>
      </c>
      <c r="AG14" s="2">
        <v>5</v>
      </c>
      <c r="AH14" s="3">
        <v>5</v>
      </c>
      <c r="AI14" s="15">
        <f t="shared" si="6"/>
        <v>5</v>
      </c>
      <c r="AJ14" s="9">
        <v>4.8</v>
      </c>
      <c r="AK14" s="2">
        <v>5</v>
      </c>
      <c r="AL14" s="2">
        <v>5</v>
      </c>
      <c r="AM14" s="2">
        <v>5</v>
      </c>
      <c r="AN14" s="3">
        <v>5</v>
      </c>
      <c r="AO14" s="15">
        <f t="shared" si="7"/>
        <v>4.96</v>
      </c>
    </row>
    <row r="15" spans="2:41" ht="16.5" thickTop="1" thickBot="1" x14ac:dyDescent="0.3">
      <c r="B15" s="2">
        <v>9</v>
      </c>
      <c r="C15" s="18">
        <v>83400152010</v>
      </c>
      <c r="D15" s="19" t="s">
        <v>24</v>
      </c>
      <c r="E15" s="16">
        <f t="shared" si="0"/>
        <v>2.9540000000000002</v>
      </c>
      <c r="F15" s="20">
        <v>3.6</v>
      </c>
      <c r="G15" s="57">
        <f t="shared" si="1"/>
        <v>4.3940000000000001</v>
      </c>
      <c r="H15" s="9">
        <v>3</v>
      </c>
      <c r="I15" s="2">
        <v>3.1</v>
      </c>
      <c r="J15" s="2">
        <v>3.7</v>
      </c>
      <c r="K15" s="15">
        <f t="shared" si="2"/>
        <v>3.2666666666666671</v>
      </c>
      <c r="L15" s="9">
        <v>3.5</v>
      </c>
      <c r="M15" s="2">
        <v>4.7</v>
      </c>
      <c r="N15" s="2">
        <v>4.2</v>
      </c>
      <c r="O15" s="2">
        <v>4.3</v>
      </c>
      <c r="P15" s="21">
        <v>4.5</v>
      </c>
      <c r="Q15" s="15">
        <f t="shared" si="3"/>
        <v>4.24</v>
      </c>
      <c r="R15" s="9">
        <v>2.5</v>
      </c>
      <c r="S15" s="2">
        <v>2.5</v>
      </c>
      <c r="T15" s="2">
        <v>3.5</v>
      </c>
      <c r="U15" s="2">
        <v>5</v>
      </c>
      <c r="V15" s="3">
        <v>3.5</v>
      </c>
      <c r="W15" s="15">
        <f t="shared" si="4"/>
        <v>3.4</v>
      </c>
      <c r="X15" s="9">
        <v>4.5999999999999996</v>
      </c>
      <c r="Y15" s="2">
        <v>4.8</v>
      </c>
      <c r="Z15" s="2">
        <v>4.9000000000000004</v>
      </c>
      <c r="AA15" s="2">
        <v>4.8</v>
      </c>
      <c r="AB15" s="3">
        <v>4.8</v>
      </c>
      <c r="AC15" s="15">
        <f t="shared" si="5"/>
        <v>4.7799999999999994</v>
      </c>
      <c r="AD15" s="9">
        <v>5</v>
      </c>
      <c r="AE15" s="2">
        <v>5</v>
      </c>
      <c r="AF15" s="2">
        <v>5</v>
      </c>
      <c r="AG15" s="2">
        <v>5</v>
      </c>
      <c r="AH15" s="3">
        <v>5</v>
      </c>
      <c r="AI15" s="15">
        <f t="shared" si="6"/>
        <v>5</v>
      </c>
      <c r="AJ15" s="9">
        <v>5</v>
      </c>
      <c r="AK15" s="2">
        <v>4.5</v>
      </c>
      <c r="AL15" s="2">
        <v>5</v>
      </c>
      <c r="AM15" s="2">
        <v>5</v>
      </c>
      <c r="AN15" s="3">
        <v>4.8</v>
      </c>
      <c r="AO15" s="15">
        <f t="shared" si="7"/>
        <v>4.8600000000000003</v>
      </c>
    </row>
    <row r="16" spans="2:41" ht="16.5" thickTop="1" thickBot="1" x14ac:dyDescent="0.3">
      <c r="B16" s="2">
        <v>10</v>
      </c>
      <c r="C16" s="18">
        <v>83401132010</v>
      </c>
      <c r="D16" s="19" t="s">
        <v>25</v>
      </c>
      <c r="E16" s="16">
        <f t="shared" si="0"/>
        <v>2.8769999999999998</v>
      </c>
      <c r="F16" s="20">
        <v>4.2</v>
      </c>
      <c r="G16" s="57">
        <f t="shared" si="1"/>
        <v>4.5570000000000004</v>
      </c>
      <c r="H16" s="9">
        <v>3.8</v>
      </c>
      <c r="I16" s="2">
        <v>4.5</v>
      </c>
      <c r="J16" s="2">
        <v>4.5</v>
      </c>
      <c r="K16" s="15">
        <f t="shared" si="2"/>
        <v>4.2666666666666666</v>
      </c>
      <c r="L16" s="9">
        <v>3.8</v>
      </c>
      <c r="M16" s="2">
        <v>4.8</v>
      </c>
      <c r="N16" s="2">
        <v>4.8</v>
      </c>
      <c r="O16" s="2">
        <v>4.8499999999999996</v>
      </c>
      <c r="P16" s="21"/>
      <c r="Q16" s="15">
        <f t="shared" si="3"/>
        <v>3.65</v>
      </c>
      <c r="R16" s="9">
        <v>3</v>
      </c>
      <c r="S16" s="2">
        <v>3.5</v>
      </c>
      <c r="T16" s="2">
        <v>4.5</v>
      </c>
      <c r="U16" s="2"/>
      <c r="V16" s="3">
        <v>2.5</v>
      </c>
      <c r="W16" s="15">
        <f t="shared" si="4"/>
        <v>2.7</v>
      </c>
      <c r="X16" s="9">
        <v>4.7</v>
      </c>
      <c r="Y16" s="2">
        <v>4.8</v>
      </c>
      <c r="Z16" s="2">
        <v>4.8</v>
      </c>
      <c r="AA16" s="2">
        <v>4.7</v>
      </c>
      <c r="AB16" s="3"/>
      <c r="AC16" s="15">
        <f t="shared" si="5"/>
        <v>3.8</v>
      </c>
      <c r="AD16" s="9">
        <v>5</v>
      </c>
      <c r="AE16" s="2">
        <v>5</v>
      </c>
      <c r="AF16" s="2">
        <v>5</v>
      </c>
      <c r="AG16" s="2">
        <v>5</v>
      </c>
      <c r="AH16" s="3">
        <v>5</v>
      </c>
      <c r="AI16" s="15">
        <f t="shared" si="6"/>
        <v>5</v>
      </c>
      <c r="AJ16" s="9">
        <v>4.3</v>
      </c>
      <c r="AK16" s="2">
        <v>5</v>
      </c>
      <c r="AL16" s="2">
        <v>5</v>
      </c>
      <c r="AM16" s="2">
        <v>5</v>
      </c>
      <c r="AN16" s="3">
        <v>5</v>
      </c>
      <c r="AO16" s="15">
        <f t="shared" si="7"/>
        <v>4.8600000000000003</v>
      </c>
    </row>
    <row r="17" spans="2:41" ht="16.5" thickTop="1" thickBot="1" x14ac:dyDescent="0.3">
      <c r="B17" s="2">
        <v>11</v>
      </c>
      <c r="C17" s="18">
        <v>83400962010</v>
      </c>
      <c r="D17" s="19" t="s">
        <v>26</v>
      </c>
      <c r="E17" s="16">
        <f t="shared" si="0"/>
        <v>3.1109999999999998</v>
      </c>
      <c r="F17" s="22">
        <v>3.7</v>
      </c>
      <c r="G17" s="57">
        <f>E17+F17*0.4-0.1</f>
        <v>4.4910000000000005</v>
      </c>
      <c r="H17" s="9">
        <v>3.8</v>
      </c>
      <c r="I17" s="2">
        <v>3.5</v>
      </c>
      <c r="J17" s="2">
        <v>4.5</v>
      </c>
      <c r="K17" s="15">
        <f t="shared" si="2"/>
        <v>3.9333333333333336</v>
      </c>
      <c r="L17" s="9">
        <v>4.5</v>
      </c>
      <c r="M17" s="2">
        <v>4.5999999999999996</v>
      </c>
      <c r="N17" s="2">
        <v>4.4000000000000004</v>
      </c>
      <c r="O17" s="2">
        <v>4.3</v>
      </c>
      <c r="P17" s="21">
        <v>4.5999999999999996</v>
      </c>
      <c r="Q17" s="15">
        <f t="shared" si="3"/>
        <v>4.4799999999999995</v>
      </c>
      <c r="R17" s="9">
        <v>0.5</v>
      </c>
      <c r="S17" s="2">
        <v>4</v>
      </c>
      <c r="T17" s="2">
        <v>5</v>
      </c>
      <c r="U17" s="2">
        <v>5</v>
      </c>
      <c r="V17" s="3">
        <v>4</v>
      </c>
      <c r="W17" s="15">
        <f t="shared" si="4"/>
        <v>3.7</v>
      </c>
      <c r="X17" s="9">
        <v>4.9000000000000004</v>
      </c>
      <c r="Y17" s="2">
        <v>4.8</v>
      </c>
      <c r="Z17" s="2">
        <v>4.8499999999999996</v>
      </c>
      <c r="AA17" s="2">
        <v>4.8</v>
      </c>
      <c r="AB17" s="3">
        <v>5</v>
      </c>
      <c r="AC17" s="15">
        <f t="shared" si="5"/>
        <v>4.8699999999999992</v>
      </c>
      <c r="AD17" s="9">
        <v>5</v>
      </c>
      <c r="AE17" s="2">
        <v>5</v>
      </c>
      <c r="AF17" s="2">
        <v>5</v>
      </c>
      <c r="AG17" s="2">
        <v>5</v>
      </c>
      <c r="AH17" s="3">
        <v>5</v>
      </c>
      <c r="AI17" s="15">
        <f t="shared" si="6"/>
        <v>5</v>
      </c>
      <c r="AJ17" s="9">
        <v>4.8</v>
      </c>
      <c r="AK17" s="2">
        <v>4.8499999999999996</v>
      </c>
      <c r="AL17" s="2">
        <v>5</v>
      </c>
      <c r="AM17" s="2">
        <v>5</v>
      </c>
      <c r="AN17" s="3">
        <v>4.5</v>
      </c>
      <c r="AO17" s="15">
        <f t="shared" si="7"/>
        <v>4.83</v>
      </c>
    </row>
    <row r="18" spans="2:41" ht="16.5" thickTop="1" thickBot="1" x14ac:dyDescent="0.3">
      <c r="B18" s="2">
        <v>12</v>
      </c>
      <c r="C18" s="18">
        <v>83401142010</v>
      </c>
      <c r="D18" s="19" t="s">
        <v>27</v>
      </c>
      <c r="E18" s="16">
        <f t="shared" si="0"/>
        <v>2.6736000000000004</v>
      </c>
      <c r="F18" s="23">
        <v>4.2</v>
      </c>
      <c r="G18" s="57">
        <f t="shared" si="1"/>
        <v>4.3536000000000001</v>
      </c>
      <c r="H18" s="9">
        <v>3.8</v>
      </c>
      <c r="I18" s="9">
        <v>3.3</v>
      </c>
      <c r="J18" s="2">
        <v>4</v>
      </c>
      <c r="K18" s="15">
        <f t="shared" si="2"/>
        <v>3.6999999999999997</v>
      </c>
      <c r="L18" s="9">
        <v>3</v>
      </c>
      <c r="M18" s="2">
        <v>4.5</v>
      </c>
      <c r="N18" s="2">
        <v>4.9800000000000004</v>
      </c>
      <c r="O18" s="2">
        <v>4.8</v>
      </c>
      <c r="P18" s="21">
        <v>4.5</v>
      </c>
      <c r="Q18" s="15">
        <f t="shared" si="3"/>
        <v>4.3559999999999999</v>
      </c>
      <c r="R18" s="9">
        <v>0.8</v>
      </c>
      <c r="S18" s="2">
        <v>4</v>
      </c>
      <c r="T18" s="2">
        <v>3.2</v>
      </c>
      <c r="U18" s="2">
        <v>0</v>
      </c>
      <c r="V18" s="3">
        <v>4.7</v>
      </c>
      <c r="W18" s="15">
        <f t="shared" si="4"/>
        <v>2.54</v>
      </c>
      <c r="X18" s="9">
        <v>4.9000000000000004</v>
      </c>
      <c r="Y18" s="2">
        <v>4.5</v>
      </c>
      <c r="Z18" s="2">
        <v>4.7</v>
      </c>
      <c r="AA18" s="2">
        <v>4.5999999999999996</v>
      </c>
      <c r="AB18" s="3">
        <v>4.7</v>
      </c>
      <c r="AC18" s="15">
        <f t="shared" si="5"/>
        <v>4.6800000000000006</v>
      </c>
      <c r="AD18" s="9">
        <v>4.7</v>
      </c>
      <c r="AE18" s="2">
        <v>4</v>
      </c>
      <c r="AF18" s="2">
        <v>5</v>
      </c>
      <c r="AG18" s="2">
        <v>5</v>
      </c>
      <c r="AH18" s="3">
        <v>5</v>
      </c>
      <c r="AI18" s="15">
        <f t="shared" si="6"/>
        <v>4.74</v>
      </c>
      <c r="AJ18" s="9">
        <v>4.4000000000000004</v>
      </c>
      <c r="AK18" s="2">
        <v>1.5</v>
      </c>
      <c r="AL18" s="2">
        <v>5</v>
      </c>
      <c r="AM18" s="2">
        <v>4</v>
      </c>
      <c r="AN18" s="3">
        <v>3.2</v>
      </c>
      <c r="AO18" s="15">
        <f t="shared" si="7"/>
        <v>3.62</v>
      </c>
    </row>
    <row r="19" spans="2:41" ht="16.5" thickTop="1" thickBot="1" x14ac:dyDescent="0.3">
      <c r="B19" s="2">
        <v>13</v>
      </c>
      <c r="C19" s="18">
        <v>83400232010</v>
      </c>
      <c r="D19" s="19" t="s">
        <v>28</v>
      </c>
      <c r="E19" s="16">
        <f t="shared" si="0"/>
        <v>2.6020000000000003</v>
      </c>
      <c r="F19" s="20">
        <v>4.2</v>
      </c>
      <c r="G19" s="57">
        <f t="shared" si="1"/>
        <v>4.282</v>
      </c>
      <c r="H19" s="9">
        <v>4.3</v>
      </c>
      <c r="I19" s="2">
        <v>4.5</v>
      </c>
      <c r="J19" s="2">
        <v>4.8</v>
      </c>
      <c r="K19" s="15">
        <f t="shared" si="2"/>
        <v>4.5333333333333341</v>
      </c>
      <c r="L19" s="9">
        <v>4.8499999999999996</v>
      </c>
      <c r="M19" s="2">
        <v>4.8499999999999996</v>
      </c>
      <c r="N19" s="2">
        <v>4.3</v>
      </c>
      <c r="O19" s="2">
        <v>4.5999999999999996</v>
      </c>
      <c r="P19" s="21"/>
      <c r="Q19" s="15">
        <f t="shared" si="3"/>
        <v>3.72</v>
      </c>
      <c r="R19" s="9"/>
      <c r="S19" s="2">
        <v>4.5</v>
      </c>
      <c r="T19" s="2"/>
      <c r="U19" s="2"/>
      <c r="V19" s="3">
        <v>3</v>
      </c>
      <c r="W19" s="15">
        <f t="shared" si="4"/>
        <v>1.5</v>
      </c>
      <c r="X19" s="9">
        <v>4.8</v>
      </c>
      <c r="Y19" s="2">
        <v>4.7</v>
      </c>
      <c r="Z19" s="2">
        <v>4.7</v>
      </c>
      <c r="AA19" s="2">
        <v>4.7</v>
      </c>
      <c r="AB19" s="3"/>
      <c r="AC19" s="15">
        <f t="shared" si="5"/>
        <v>3.78</v>
      </c>
      <c r="AD19" s="9">
        <v>5</v>
      </c>
      <c r="AE19" s="2">
        <v>5</v>
      </c>
      <c r="AF19" s="2">
        <v>5</v>
      </c>
      <c r="AG19" s="2">
        <v>5</v>
      </c>
      <c r="AH19" s="3">
        <v>5</v>
      </c>
      <c r="AI19" s="15">
        <f t="shared" si="6"/>
        <v>5</v>
      </c>
      <c r="AJ19" s="9">
        <v>4.3</v>
      </c>
      <c r="AK19" s="2">
        <v>5</v>
      </c>
      <c r="AL19" s="2">
        <v>5</v>
      </c>
      <c r="AM19" s="2">
        <v>5</v>
      </c>
      <c r="AN19" s="3"/>
      <c r="AO19" s="15">
        <f t="shared" si="7"/>
        <v>3.8600000000000003</v>
      </c>
    </row>
    <row r="20" spans="2:41" ht="16.5" thickTop="1" thickBot="1" x14ac:dyDescent="0.3">
      <c r="B20" s="2">
        <v>14</v>
      </c>
      <c r="C20" s="18">
        <v>83400242010</v>
      </c>
      <c r="D20" s="19" t="s">
        <v>29</v>
      </c>
      <c r="E20" s="16">
        <f t="shared" si="0"/>
        <v>2.802</v>
      </c>
      <c r="F20" s="20">
        <v>4.2</v>
      </c>
      <c r="G20" s="57">
        <f t="shared" si="1"/>
        <v>4.4820000000000002</v>
      </c>
      <c r="H20" s="9">
        <v>5</v>
      </c>
      <c r="I20" s="2">
        <v>5</v>
      </c>
      <c r="J20" s="2">
        <v>4.8</v>
      </c>
      <c r="K20" s="15">
        <f t="shared" si="2"/>
        <v>4.9333333333333336</v>
      </c>
      <c r="L20" s="9">
        <v>4.5</v>
      </c>
      <c r="M20" s="2">
        <v>4.5999999999999996</v>
      </c>
      <c r="N20" s="2">
        <v>4.5999999999999996</v>
      </c>
      <c r="O20" s="2"/>
      <c r="P20" s="21"/>
      <c r="Q20" s="15">
        <f t="shared" si="3"/>
        <v>2.7399999999999998</v>
      </c>
      <c r="R20" s="9"/>
      <c r="S20" s="2">
        <v>2</v>
      </c>
      <c r="T20" s="2">
        <v>4.5</v>
      </c>
      <c r="U20" s="2">
        <v>3.5</v>
      </c>
      <c r="V20" s="3">
        <v>4</v>
      </c>
      <c r="W20" s="15">
        <f t="shared" si="4"/>
        <v>2.8</v>
      </c>
      <c r="X20" s="9">
        <v>4.7</v>
      </c>
      <c r="Y20" s="2">
        <v>4.8</v>
      </c>
      <c r="Z20" s="2">
        <v>4.8</v>
      </c>
      <c r="AA20" s="2"/>
      <c r="AB20" s="3"/>
      <c r="AC20" s="15">
        <f t="shared" si="5"/>
        <v>2.8600000000000003</v>
      </c>
      <c r="AD20" s="9">
        <v>5</v>
      </c>
      <c r="AE20" s="2">
        <v>5</v>
      </c>
      <c r="AF20" s="2">
        <v>5</v>
      </c>
      <c r="AG20" s="2">
        <v>5</v>
      </c>
      <c r="AH20" s="3">
        <v>5</v>
      </c>
      <c r="AI20" s="15">
        <f t="shared" si="6"/>
        <v>5</v>
      </c>
      <c r="AJ20" s="9">
        <v>4.3</v>
      </c>
      <c r="AK20" s="2">
        <v>5</v>
      </c>
      <c r="AL20" s="2">
        <v>5</v>
      </c>
      <c r="AM20" s="2">
        <v>5</v>
      </c>
      <c r="AN20" s="3">
        <v>5</v>
      </c>
      <c r="AO20" s="15">
        <f t="shared" si="7"/>
        <v>4.8600000000000003</v>
      </c>
    </row>
    <row r="21" spans="2:41" ht="16.5" thickTop="1" thickBot="1" x14ac:dyDescent="0.3">
      <c r="B21" s="2"/>
      <c r="C21" s="18">
        <v>83401092010</v>
      </c>
      <c r="D21" s="19" t="s">
        <v>40</v>
      </c>
      <c r="E21" s="16">
        <f t="shared" si="0"/>
        <v>2.7520000000000007</v>
      </c>
      <c r="F21" s="20">
        <v>3.7</v>
      </c>
      <c r="G21" s="57">
        <f t="shared" si="1"/>
        <v>4.2320000000000011</v>
      </c>
      <c r="H21" s="9">
        <v>4.5999999999999996</v>
      </c>
      <c r="I21" s="2">
        <v>4.5999999999999996</v>
      </c>
      <c r="J21" s="2">
        <v>4.8</v>
      </c>
      <c r="K21" s="15">
        <f t="shared" si="2"/>
        <v>4.666666666666667</v>
      </c>
      <c r="L21" s="9">
        <v>4.5</v>
      </c>
      <c r="M21" s="2">
        <v>4.5999999999999996</v>
      </c>
      <c r="N21" s="2">
        <v>4</v>
      </c>
      <c r="O21" s="2">
        <v>4.0999999999999996</v>
      </c>
      <c r="P21" s="21">
        <v>4.5</v>
      </c>
      <c r="Q21" s="15">
        <f t="shared" si="3"/>
        <v>4.34</v>
      </c>
      <c r="R21" s="9">
        <v>3.5</v>
      </c>
      <c r="S21" s="2">
        <v>4</v>
      </c>
      <c r="T21" s="2"/>
      <c r="U21" s="2">
        <v>4.7</v>
      </c>
      <c r="V21" s="3">
        <v>5</v>
      </c>
      <c r="W21" s="15"/>
      <c r="X21" s="9">
        <v>4.9000000000000004</v>
      </c>
      <c r="Y21" s="2">
        <v>4.7</v>
      </c>
      <c r="Z21" s="2">
        <v>4.5999999999999996</v>
      </c>
      <c r="AA21" s="2">
        <v>4.5</v>
      </c>
      <c r="AB21" s="3">
        <v>4.8</v>
      </c>
      <c r="AC21" s="15">
        <f t="shared" si="5"/>
        <v>4.7000000000000011</v>
      </c>
      <c r="AD21" s="9">
        <v>5</v>
      </c>
      <c r="AE21" s="2">
        <v>5</v>
      </c>
      <c r="AF21" s="2">
        <v>5</v>
      </c>
      <c r="AG21" s="2">
        <v>4</v>
      </c>
      <c r="AH21" s="3">
        <v>5</v>
      </c>
      <c r="AI21" s="15">
        <f t="shared" si="6"/>
        <v>4.8</v>
      </c>
      <c r="AJ21" s="9">
        <v>4.9000000000000004</v>
      </c>
      <c r="AK21" s="55">
        <v>5</v>
      </c>
      <c r="AL21" s="2">
        <v>4.4000000000000004</v>
      </c>
      <c r="AM21" s="2">
        <v>4</v>
      </c>
      <c r="AN21" s="3">
        <v>4.4000000000000004</v>
      </c>
      <c r="AO21" s="15">
        <f t="shared" si="7"/>
        <v>4.5400000000000009</v>
      </c>
    </row>
    <row r="22" spans="2:41" ht="16.5" thickTop="1" thickBot="1" x14ac:dyDescent="0.3">
      <c r="B22" s="2">
        <v>15</v>
      </c>
      <c r="C22" s="18">
        <v>83400272010</v>
      </c>
      <c r="D22" s="19" t="s">
        <v>30</v>
      </c>
      <c r="E22" s="16">
        <f t="shared" si="0"/>
        <v>2.1880000000000002</v>
      </c>
      <c r="F22" s="20">
        <v>4.2</v>
      </c>
      <c r="G22" s="57">
        <f t="shared" si="1"/>
        <v>3.8680000000000003</v>
      </c>
      <c r="H22" s="9"/>
      <c r="I22" s="2">
        <v>4.5999999999999996</v>
      </c>
      <c r="J22" s="2">
        <v>4.8</v>
      </c>
      <c r="K22" s="15">
        <f t="shared" si="2"/>
        <v>3.1333333333333329</v>
      </c>
      <c r="L22" s="9"/>
      <c r="M22" s="2"/>
      <c r="N22" s="2"/>
      <c r="O22" s="2"/>
      <c r="P22" s="21">
        <v>4.5</v>
      </c>
      <c r="Q22" s="15">
        <f t="shared" si="3"/>
        <v>0.9</v>
      </c>
      <c r="R22" s="9"/>
      <c r="S22" s="2"/>
      <c r="T22" s="2"/>
      <c r="U22" s="2"/>
      <c r="V22" s="3">
        <v>3.5</v>
      </c>
      <c r="W22" s="15">
        <f t="shared" si="4"/>
        <v>0.7</v>
      </c>
      <c r="X22" s="9">
        <v>4.9000000000000004</v>
      </c>
      <c r="Y22" s="2">
        <v>4.5999999999999996</v>
      </c>
      <c r="Z22" s="2">
        <v>4.8</v>
      </c>
      <c r="AA22" s="2">
        <v>4.8</v>
      </c>
      <c r="AB22" s="3">
        <v>4.8</v>
      </c>
      <c r="AC22" s="15">
        <f t="shared" si="5"/>
        <v>4.78</v>
      </c>
      <c r="AD22" s="9">
        <v>5</v>
      </c>
      <c r="AE22" s="2"/>
      <c r="AF22" s="2"/>
      <c r="AG22" s="2"/>
      <c r="AH22" s="3">
        <v>5</v>
      </c>
      <c r="AI22" s="15">
        <f t="shared" si="6"/>
        <v>2</v>
      </c>
      <c r="AJ22" s="9">
        <v>5</v>
      </c>
      <c r="AK22" s="2">
        <v>5</v>
      </c>
      <c r="AL22" s="2">
        <v>5</v>
      </c>
      <c r="AM22" s="2">
        <v>5</v>
      </c>
      <c r="AN22" s="3">
        <v>4.5</v>
      </c>
      <c r="AO22" s="15">
        <f t="shared" si="7"/>
        <v>4.9000000000000004</v>
      </c>
    </row>
    <row r="23" spans="2:41" ht="16.5" thickTop="1" thickBot="1" x14ac:dyDescent="0.3">
      <c r="B23" s="2">
        <v>16</v>
      </c>
      <c r="C23" s="18">
        <v>83400282010</v>
      </c>
      <c r="D23" s="19" t="s">
        <v>31</v>
      </c>
      <c r="E23" s="16">
        <f t="shared" si="0"/>
        <v>2.9405999999999999</v>
      </c>
      <c r="F23" s="20">
        <v>4.2</v>
      </c>
      <c r="G23" s="57">
        <v>4.8</v>
      </c>
      <c r="H23" s="9">
        <v>4.0999999999999996</v>
      </c>
      <c r="I23" s="2">
        <v>4.8</v>
      </c>
      <c r="J23" s="2"/>
      <c r="K23" s="15">
        <f t="shared" si="2"/>
        <v>2.9666666666666663</v>
      </c>
      <c r="L23" s="9">
        <v>4.88</v>
      </c>
      <c r="M23" s="2">
        <v>4.8</v>
      </c>
      <c r="N23" s="2">
        <v>4.8</v>
      </c>
      <c r="O23" s="2">
        <v>4.5999999999999996</v>
      </c>
      <c r="P23" s="21">
        <v>4.5999999999999996</v>
      </c>
      <c r="Q23" s="15">
        <f t="shared" si="3"/>
        <v>4.7359999999999998</v>
      </c>
      <c r="R23" s="9">
        <v>4.8499999999999996</v>
      </c>
      <c r="S23" s="2">
        <v>4</v>
      </c>
      <c r="T23" s="2">
        <v>5</v>
      </c>
      <c r="U23" s="2">
        <v>5</v>
      </c>
      <c r="V23" s="3">
        <v>5</v>
      </c>
      <c r="W23" s="15">
        <f t="shared" si="4"/>
        <v>4.7700000000000005</v>
      </c>
      <c r="X23" s="9">
        <v>4.9000000000000004</v>
      </c>
      <c r="Y23" s="2">
        <v>4</v>
      </c>
      <c r="Z23" s="2">
        <v>4.8</v>
      </c>
      <c r="AA23" s="2">
        <v>4.8499999999999996</v>
      </c>
      <c r="AB23" s="3"/>
      <c r="AC23" s="15">
        <f t="shared" si="5"/>
        <v>3.7099999999999995</v>
      </c>
      <c r="AD23" s="9">
        <v>5</v>
      </c>
      <c r="AE23" s="2">
        <v>5</v>
      </c>
      <c r="AF23" s="2">
        <v>5</v>
      </c>
      <c r="AG23" s="2">
        <v>5</v>
      </c>
      <c r="AH23" s="3">
        <v>5</v>
      </c>
      <c r="AI23" s="15">
        <f t="shared" si="6"/>
        <v>5</v>
      </c>
      <c r="AJ23" s="9">
        <v>4.8</v>
      </c>
      <c r="AK23" s="2">
        <v>4.8</v>
      </c>
      <c r="AL23" s="2">
        <v>5</v>
      </c>
      <c r="AM23" s="2">
        <v>4</v>
      </c>
      <c r="AN23" s="3">
        <v>4.5</v>
      </c>
      <c r="AO23" s="15">
        <f t="shared" si="7"/>
        <v>4.62</v>
      </c>
    </row>
    <row r="24" spans="2:41" ht="16.5" thickTop="1" thickBot="1" x14ac:dyDescent="0.3">
      <c r="B24" s="2">
        <v>17</v>
      </c>
      <c r="C24" s="18">
        <v>83400302010</v>
      </c>
      <c r="D24" s="19" t="s">
        <v>32</v>
      </c>
      <c r="E24" s="16">
        <f t="shared" si="0"/>
        <v>2.851</v>
      </c>
      <c r="F24" s="20">
        <v>4.2</v>
      </c>
      <c r="G24" s="57">
        <f t="shared" si="1"/>
        <v>4.5310000000000006</v>
      </c>
      <c r="H24" s="9">
        <v>2.5</v>
      </c>
      <c r="I24" s="2">
        <v>4.5</v>
      </c>
      <c r="J24" s="2">
        <v>4.5999999999999996</v>
      </c>
      <c r="K24" s="15">
        <f t="shared" si="2"/>
        <v>3.8666666666666667</v>
      </c>
      <c r="L24" s="9">
        <v>3.7</v>
      </c>
      <c r="M24" s="2">
        <v>4.8</v>
      </c>
      <c r="N24" s="2">
        <v>4.5</v>
      </c>
      <c r="O24" s="2">
        <v>4.4000000000000004</v>
      </c>
      <c r="P24" s="21">
        <v>4.5999999999999996</v>
      </c>
      <c r="Q24" s="15">
        <f t="shared" si="3"/>
        <v>4.4000000000000004</v>
      </c>
      <c r="R24" s="9">
        <v>2.5</v>
      </c>
      <c r="S24" s="2">
        <v>4</v>
      </c>
      <c r="T24" s="2">
        <v>5</v>
      </c>
      <c r="U24" s="2">
        <v>5</v>
      </c>
      <c r="V24" s="3"/>
      <c r="W24" s="15">
        <f t="shared" si="4"/>
        <v>3.3</v>
      </c>
      <c r="X24" s="9">
        <v>4.9000000000000004</v>
      </c>
      <c r="Y24" s="2">
        <v>4.8</v>
      </c>
      <c r="Z24" s="2">
        <v>4.8499999999999996</v>
      </c>
      <c r="AA24" s="2">
        <v>4.8</v>
      </c>
      <c r="AB24" s="3"/>
      <c r="AC24" s="15">
        <f t="shared" si="5"/>
        <v>3.8699999999999997</v>
      </c>
      <c r="AD24" s="9">
        <v>2.5</v>
      </c>
      <c r="AE24" s="2">
        <v>2.5</v>
      </c>
      <c r="AF24" s="2">
        <v>5</v>
      </c>
      <c r="AG24" s="2">
        <v>5</v>
      </c>
      <c r="AH24" s="3"/>
      <c r="AI24" s="15">
        <f t="shared" si="6"/>
        <v>3</v>
      </c>
      <c r="AJ24" s="9">
        <v>4.8</v>
      </c>
      <c r="AK24" s="2">
        <v>4.8</v>
      </c>
      <c r="AL24" s="2">
        <v>5</v>
      </c>
      <c r="AM24" s="2">
        <v>5</v>
      </c>
      <c r="AN24" s="3">
        <v>4.5</v>
      </c>
      <c r="AO24" s="15">
        <f t="shared" si="7"/>
        <v>4.82</v>
      </c>
    </row>
    <row r="25" spans="2:41" ht="16.5" thickTop="1" thickBot="1" x14ac:dyDescent="0.3">
      <c r="B25" s="2">
        <v>18</v>
      </c>
      <c r="C25" s="71">
        <v>83401182010</v>
      </c>
      <c r="D25" s="19" t="s">
        <v>33</v>
      </c>
      <c r="E25" s="16">
        <f t="shared" si="0"/>
        <v>2.4520000000000004</v>
      </c>
      <c r="F25" s="23">
        <v>4.0999999999999996</v>
      </c>
      <c r="G25" s="57">
        <f t="shared" si="1"/>
        <v>4.0920000000000005</v>
      </c>
      <c r="H25" s="9">
        <v>4.2</v>
      </c>
      <c r="I25" s="2">
        <v>4.3</v>
      </c>
      <c r="J25" s="2">
        <v>4.3</v>
      </c>
      <c r="K25" s="15">
        <f t="shared" si="2"/>
        <v>4.2666666666666666</v>
      </c>
      <c r="L25" s="9">
        <v>3.8</v>
      </c>
      <c r="M25" s="2">
        <v>4.7</v>
      </c>
      <c r="N25" s="2">
        <v>4.4000000000000004</v>
      </c>
      <c r="O25" s="2"/>
      <c r="P25" s="21">
        <v>4.5</v>
      </c>
      <c r="Q25" s="15">
        <f t="shared" si="3"/>
        <v>3.4799999999999995</v>
      </c>
      <c r="R25" s="9">
        <v>0.8</v>
      </c>
      <c r="S25" s="2">
        <v>3</v>
      </c>
      <c r="T25" s="2">
        <v>3.2</v>
      </c>
      <c r="U25" s="2">
        <v>0</v>
      </c>
      <c r="V25" s="3">
        <v>4.7</v>
      </c>
      <c r="W25" s="15">
        <v>0.5</v>
      </c>
      <c r="X25" s="9">
        <v>4.9000000000000004</v>
      </c>
      <c r="Y25" s="2">
        <v>4.5</v>
      </c>
      <c r="Z25" s="2">
        <v>4.7</v>
      </c>
      <c r="AA25" s="2">
        <v>4.5999999999999996</v>
      </c>
      <c r="AB25" s="3">
        <v>4.7</v>
      </c>
      <c r="AC25" s="15">
        <f t="shared" si="5"/>
        <v>4.6800000000000006</v>
      </c>
      <c r="AD25" s="9">
        <v>5</v>
      </c>
      <c r="AE25" s="2">
        <v>2.5</v>
      </c>
      <c r="AF25" s="2">
        <v>5</v>
      </c>
      <c r="AG25" s="2">
        <v>4.7</v>
      </c>
      <c r="AH25" s="3">
        <v>5</v>
      </c>
      <c r="AI25" s="15">
        <f t="shared" si="6"/>
        <v>4.4399999999999995</v>
      </c>
      <c r="AJ25" s="9">
        <v>4.4000000000000004</v>
      </c>
      <c r="AK25" s="2">
        <v>1.5</v>
      </c>
      <c r="AL25" s="2">
        <v>5</v>
      </c>
      <c r="AM25" s="2">
        <v>4</v>
      </c>
      <c r="AN25" s="3">
        <v>3.2</v>
      </c>
      <c r="AO25" s="15">
        <f t="shared" si="7"/>
        <v>3.62</v>
      </c>
    </row>
    <row r="26" spans="2:41" ht="16.5" thickTop="1" thickBot="1" x14ac:dyDescent="0.3">
      <c r="B26" s="2">
        <v>19</v>
      </c>
      <c r="C26" s="18">
        <v>83401192010</v>
      </c>
      <c r="D26" s="19" t="s">
        <v>34</v>
      </c>
      <c r="E26" s="16">
        <f t="shared" si="0"/>
        <v>2.8294999999999999</v>
      </c>
      <c r="F26" s="20">
        <v>4.2</v>
      </c>
      <c r="G26" s="57">
        <f t="shared" si="1"/>
        <v>4.5095000000000001</v>
      </c>
      <c r="H26" s="9">
        <v>4.7</v>
      </c>
      <c r="I26" s="2">
        <v>5</v>
      </c>
      <c r="J26" s="2">
        <v>4.8499999999999996</v>
      </c>
      <c r="K26" s="15">
        <f t="shared" si="2"/>
        <v>4.8499999999999996</v>
      </c>
      <c r="L26" s="9">
        <v>4.8</v>
      </c>
      <c r="M26" s="2">
        <v>4.75</v>
      </c>
      <c r="N26" s="2">
        <v>4.7</v>
      </c>
      <c r="O26" s="2">
        <v>4.8499999999999996</v>
      </c>
      <c r="P26" s="21"/>
      <c r="Q26" s="15">
        <f t="shared" si="3"/>
        <v>3.8200000000000003</v>
      </c>
      <c r="R26" s="9"/>
      <c r="S26" s="2"/>
      <c r="T26" s="2">
        <v>2.5</v>
      </c>
      <c r="U26" s="2"/>
      <c r="V26" s="3">
        <v>3.5</v>
      </c>
      <c r="W26" s="15">
        <f t="shared" si="4"/>
        <v>1.2</v>
      </c>
      <c r="X26" s="9">
        <v>4.8</v>
      </c>
      <c r="Y26" s="2">
        <v>4.7</v>
      </c>
      <c r="Z26" s="2">
        <v>4.7</v>
      </c>
      <c r="AA26" s="2">
        <v>4.7</v>
      </c>
      <c r="AB26" s="3"/>
      <c r="AC26" s="15">
        <f t="shared" si="5"/>
        <v>3.78</v>
      </c>
      <c r="AD26" s="9">
        <v>5</v>
      </c>
      <c r="AE26" s="2">
        <v>5</v>
      </c>
      <c r="AF26" s="2">
        <v>5</v>
      </c>
      <c r="AG26" s="2">
        <v>5</v>
      </c>
      <c r="AH26" s="3">
        <v>5</v>
      </c>
      <c r="AI26" s="15">
        <f>(AH26+AG26+AF26+AE26+AD26)/5</f>
        <v>5</v>
      </c>
      <c r="AJ26" s="9">
        <v>4.3</v>
      </c>
      <c r="AK26" s="2">
        <v>5</v>
      </c>
      <c r="AL26" s="2">
        <v>5</v>
      </c>
      <c r="AM26" s="2">
        <v>5</v>
      </c>
      <c r="AN26" s="3">
        <v>5</v>
      </c>
      <c r="AO26" s="15">
        <f t="shared" si="7"/>
        <v>4.8600000000000003</v>
      </c>
    </row>
    <row r="27" spans="2:41" ht="16.5" thickTop="1" thickBot="1" x14ac:dyDescent="0.3">
      <c r="B27" s="2">
        <v>22</v>
      </c>
      <c r="C27" s="18">
        <v>83401222010</v>
      </c>
      <c r="D27" s="19" t="s">
        <v>35</v>
      </c>
      <c r="E27" s="16">
        <f t="shared" si="0"/>
        <v>1.6480000000000001</v>
      </c>
      <c r="F27" s="20">
        <v>4.2</v>
      </c>
      <c r="G27" s="58">
        <f t="shared" si="1"/>
        <v>3.3280000000000003</v>
      </c>
      <c r="H27" s="9"/>
      <c r="I27" s="2"/>
      <c r="J27" s="2"/>
      <c r="K27" s="15">
        <f t="shared" si="2"/>
        <v>0</v>
      </c>
      <c r="L27" s="9"/>
      <c r="M27" s="2"/>
      <c r="N27" s="2"/>
      <c r="O27" s="2"/>
      <c r="P27" s="21">
        <v>3.5</v>
      </c>
      <c r="Q27" s="15">
        <f t="shared" si="3"/>
        <v>0.7</v>
      </c>
      <c r="R27" s="9"/>
      <c r="S27" s="2"/>
      <c r="T27" s="2"/>
      <c r="U27" s="2"/>
      <c r="V27" s="3">
        <v>3.5</v>
      </c>
      <c r="W27" s="15">
        <f t="shared" si="4"/>
        <v>0.7</v>
      </c>
      <c r="X27" s="9">
        <v>4.9000000000000004</v>
      </c>
      <c r="Y27" s="2">
        <v>4.5999999999999996</v>
      </c>
      <c r="Z27" s="2">
        <v>4.8</v>
      </c>
      <c r="AA27" s="2">
        <v>4.8</v>
      </c>
      <c r="AB27" s="3">
        <v>4.8</v>
      </c>
      <c r="AC27" s="15">
        <f t="shared" si="5"/>
        <v>4.78</v>
      </c>
      <c r="AD27" s="9"/>
      <c r="AE27" s="2"/>
      <c r="AF27" s="2"/>
      <c r="AG27" s="2"/>
      <c r="AH27" s="3">
        <v>5</v>
      </c>
      <c r="AI27" s="15">
        <f t="shared" si="6"/>
        <v>1</v>
      </c>
      <c r="AJ27" s="9">
        <v>5</v>
      </c>
      <c r="AK27" s="2">
        <v>5</v>
      </c>
      <c r="AL27" s="2">
        <v>4.5</v>
      </c>
      <c r="AM27" s="2">
        <v>5</v>
      </c>
      <c r="AN27" s="3">
        <v>5</v>
      </c>
      <c r="AO27" s="15">
        <f t="shared" si="7"/>
        <v>4.9000000000000004</v>
      </c>
    </row>
    <row r="28" spans="2:41" ht="16.5" thickTop="1" thickBot="1" x14ac:dyDescent="0.3">
      <c r="B28" s="2">
        <v>23</v>
      </c>
      <c r="C28" s="18">
        <v>83401242010</v>
      </c>
      <c r="D28" s="19" t="s">
        <v>36</v>
      </c>
      <c r="E28" s="16">
        <f t="shared" si="0"/>
        <v>3.1940000000000008</v>
      </c>
      <c r="F28" s="20">
        <v>4.2</v>
      </c>
      <c r="G28" s="57">
        <f t="shared" si="1"/>
        <v>4.8740000000000006</v>
      </c>
      <c r="H28" s="9">
        <v>4.5999999999999996</v>
      </c>
      <c r="I28" s="2">
        <v>5</v>
      </c>
      <c r="J28" s="2">
        <v>4.7</v>
      </c>
      <c r="K28" s="15">
        <f t="shared" si="2"/>
        <v>4.7666666666666666</v>
      </c>
      <c r="L28" s="9">
        <v>4.8499999999999996</v>
      </c>
      <c r="M28" s="2">
        <v>4.5</v>
      </c>
      <c r="N28" s="2">
        <v>4.5</v>
      </c>
      <c r="O28" s="2">
        <v>4.5</v>
      </c>
      <c r="P28" s="21">
        <v>4.5</v>
      </c>
      <c r="Q28" s="15">
        <f t="shared" si="3"/>
        <v>4.57</v>
      </c>
      <c r="R28" s="9">
        <v>3.8</v>
      </c>
      <c r="S28" s="2">
        <v>4</v>
      </c>
      <c r="T28" s="2">
        <v>3.2</v>
      </c>
      <c r="U28" s="2">
        <v>4.7</v>
      </c>
      <c r="V28" s="3">
        <v>4</v>
      </c>
      <c r="W28" s="15">
        <f t="shared" si="4"/>
        <v>3.94</v>
      </c>
      <c r="X28" s="9">
        <v>4.9000000000000004</v>
      </c>
      <c r="Y28" s="2">
        <v>4.7</v>
      </c>
      <c r="Z28" s="2">
        <v>4.5999999999999996</v>
      </c>
      <c r="AA28" s="2">
        <v>4.5</v>
      </c>
      <c r="AB28" s="3">
        <v>4.8</v>
      </c>
      <c r="AC28" s="15">
        <f t="shared" si="5"/>
        <v>4.7000000000000011</v>
      </c>
      <c r="AD28" s="9">
        <v>5</v>
      </c>
      <c r="AE28" s="2">
        <v>5</v>
      </c>
      <c r="AF28" s="2">
        <v>5</v>
      </c>
      <c r="AG28" s="2">
        <v>5</v>
      </c>
      <c r="AH28" s="3">
        <v>5</v>
      </c>
      <c r="AI28" s="15">
        <f t="shared" si="6"/>
        <v>5</v>
      </c>
      <c r="AJ28" s="9">
        <v>4.9000000000000004</v>
      </c>
      <c r="AK28" s="2">
        <v>5</v>
      </c>
      <c r="AL28" s="2">
        <v>4.4000000000000004</v>
      </c>
      <c r="AM28" s="2">
        <v>4</v>
      </c>
      <c r="AN28" s="3">
        <v>4.4000000000000004</v>
      </c>
      <c r="AO28" s="15">
        <f t="shared" si="7"/>
        <v>4.5400000000000009</v>
      </c>
    </row>
    <row r="29" spans="2:41" ht="16.5" thickTop="1" thickBot="1" x14ac:dyDescent="0.3">
      <c r="B29" s="2">
        <v>25</v>
      </c>
      <c r="C29" s="18">
        <v>83400372010</v>
      </c>
      <c r="D29" s="19" t="s">
        <v>37</v>
      </c>
      <c r="E29" s="16">
        <f t="shared" si="0"/>
        <v>2.8760000000000003</v>
      </c>
      <c r="F29" s="24">
        <v>3.6</v>
      </c>
      <c r="G29" s="57">
        <f t="shared" si="1"/>
        <v>4.3160000000000007</v>
      </c>
      <c r="H29" s="9">
        <v>4</v>
      </c>
      <c r="I29" s="2">
        <v>4.7</v>
      </c>
      <c r="J29" s="2">
        <v>5</v>
      </c>
      <c r="K29" s="15">
        <f t="shared" si="2"/>
        <v>4.5666666666666664</v>
      </c>
      <c r="L29" s="9">
        <v>0</v>
      </c>
      <c r="M29" s="2">
        <v>4.2</v>
      </c>
      <c r="N29" s="2">
        <v>3.8</v>
      </c>
      <c r="O29" s="2">
        <v>4.2</v>
      </c>
      <c r="P29" s="21">
        <v>4.5</v>
      </c>
      <c r="Q29" s="15">
        <f t="shared" si="3"/>
        <v>3.34</v>
      </c>
      <c r="R29" s="9">
        <v>1.3</v>
      </c>
      <c r="S29" s="2">
        <v>4</v>
      </c>
      <c r="T29" s="2">
        <v>3.2</v>
      </c>
      <c r="U29" s="2">
        <v>4.7</v>
      </c>
      <c r="V29" s="3"/>
      <c r="W29" s="15">
        <f t="shared" si="4"/>
        <v>2.6399999999999997</v>
      </c>
      <c r="X29" s="9">
        <v>4.9000000000000004</v>
      </c>
      <c r="Y29" s="2">
        <v>4.7</v>
      </c>
      <c r="Z29" s="2">
        <v>4.5999999999999996</v>
      </c>
      <c r="AA29" s="2">
        <v>4.5</v>
      </c>
      <c r="AB29" s="3">
        <v>4.8</v>
      </c>
      <c r="AC29" s="15">
        <f t="shared" si="5"/>
        <v>4.7000000000000011</v>
      </c>
      <c r="AD29" s="9">
        <v>4.9000000000000004</v>
      </c>
      <c r="AE29" s="2">
        <v>5</v>
      </c>
      <c r="AF29" s="2">
        <v>4.4000000000000004</v>
      </c>
      <c r="AG29" s="2">
        <v>4</v>
      </c>
      <c r="AH29" s="3">
        <v>3.2</v>
      </c>
      <c r="AI29" s="15">
        <f t="shared" si="6"/>
        <v>4.3</v>
      </c>
      <c r="AJ29" s="9">
        <v>4.9000000000000004</v>
      </c>
      <c r="AK29" s="55">
        <v>5</v>
      </c>
      <c r="AL29" s="2">
        <v>4.4000000000000004</v>
      </c>
      <c r="AM29" s="2">
        <v>4</v>
      </c>
      <c r="AN29" s="3">
        <v>4.4000000000000004</v>
      </c>
      <c r="AO29" s="15">
        <f t="shared" si="7"/>
        <v>4.5400000000000009</v>
      </c>
    </row>
    <row r="30" spans="2:41" ht="16.5" thickTop="1" thickBot="1" x14ac:dyDescent="0.3">
      <c r="B30" s="2">
        <v>26</v>
      </c>
      <c r="C30" s="18"/>
      <c r="D30" s="19"/>
      <c r="E30" s="16">
        <f t="shared" si="0"/>
        <v>0</v>
      </c>
      <c r="F30" s="38"/>
      <c r="G30" s="17">
        <f t="shared" si="1"/>
        <v>0</v>
      </c>
      <c r="H30" s="9"/>
      <c r="I30" s="2"/>
      <c r="J30" s="2"/>
      <c r="K30" s="15">
        <f t="shared" si="2"/>
        <v>0</v>
      </c>
      <c r="L30" s="9"/>
      <c r="M30" s="2"/>
      <c r="N30" s="2"/>
      <c r="O30" s="2"/>
      <c r="P30" s="21"/>
      <c r="Q30" s="15">
        <f t="shared" si="3"/>
        <v>0</v>
      </c>
      <c r="R30" s="9"/>
      <c r="S30" s="2"/>
      <c r="T30" s="2"/>
      <c r="U30" s="2"/>
      <c r="V30" s="3"/>
      <c r="W30" s="15">
        <f t="shared" si="4"/>
        <v>0</v>
      </c>
      <c r="X30" s="9"/>
      <c r="Y30" s="2"/>
      <c r="Z30" s="2"/>
      <c r="AA30" s="2"/>
      <c r="AB30" s="3"/>
      <c r="AC30" s="15">
        <f t="shared" si="5"/>
        <v>0</v>
      </c>
      <c r="AD30" s="9"/>
      <c r="AE30" s="2"/>
      <c r="AF30" s="2"/>
      <c r="AG30" s="2"/>
      <c r="AH30" s="3"/>
      <c r="AI30" s="15">
        <f t="shared" si="6"/>
        <v>0</v>
      </c>
      <c r="AJ30" s="9"/>
      <c r="AK30" s="2"/>
      <c r="AL30" s="2"/>
      <c r="AM30" s="2"/>
      <c r="AN30" s="3"/>
      <c r="AO30" s="15">
        <f t="shared" si="7"/>
        <v>0</v>
      </c>
    </row>
    <row r="31" spans="2:41" ht="15.75" thickTop="1" x14ac:dyDescent="0.25"/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BIO-VETAL</vt:lpstr>
      <vt:lpstr>BIOLCELULAR</vt:lpstr>
      <vt:lpstr>BIO-ANIM</vt:lpstr>
      <vt:lpstr>ETOLOGIA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SOFI</cp:lastModifiedBy>
  <dcterms:created xsi:type="dcterms:W3CDTF">2012-04-06T14:38:39Z</dcterms:created>
  <dcterms:modified xsi:type="dcterms:W3CDTF">2013-06-29T01:16:49Z</dcterms:modified>
</cp:coreProperties>
</file>