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345" windowWidth="9600" windowHeight="8190" tabRatio="906" activeTab="6"/>
  </bookViews>
  <sheets>
    <sheet name=".xls)Riesgos" sheetId="1" r:id="rId1"/>
    <sheet name=".xls)Ambiental" sheetId="2" r:id="rId2"/>
    <sheet name=".xls)Biotecno" sheetId="3" r:id="rId3"/>
    <sheet name="microbiologia" sheetId="4" r:id="rId4"/>
    <sheet name="biologia2" sheetId="5" r:id="rId5"/>
    <sheet name="biologia3" sheetId="6" r:id="rId6"/>
    <sheet name="quimica" sheetId="7" r:id="rId7"/>
  </sheets>
  <definedNames/>
  <calcPr fullCalcOnLoad="1"/>
</workbook>
</file>

<file path=xl/sharedStrings.xml><?xml version="1.0" encoding="utf-8"?>
<sst xmlns="http://schemas.openxmlformats.org/spreadsheetml/2006/main" count="721" uniqueCount="176">
  <si>
    <t xml:space="preserve">Nombres   /   </t>
  </si>
  <si>
    <t>ASIGNATURA</t>
  </si>
  <si>
    <t>HAMMES  R   GARAVITO  S</t>
  </si>
  <si>
    <t>CIPAS Nº</t>
  </si>
  <si>
    <t>E.P</t>
  </si>
  <si>
    <t>SUMA</t>
  </si>
  <si>
    <t>UNIVERSIDAD    DEL     TOLIMA     IDEAD    CREAD    BOGOTA</t>
  </si>
  <si>
    <t xml:space="preserve">SUS NOTAS HASTA EL DIA </t>
  </si>
  <si>
    <t>CRITERIOS    DE  EVALUACION    PORTAFOLIO</t>
  </si>
  <si>
    <t>DEF</t>
  </si>
  <si>
    <t>A= Asistencia</t>
  </si>
  <si>
    <t>E=Ensayo</t>
  </si>
  <si>
    <t>C=Control Lectura</t>
  </si>
  <si>
    <t>L=laboratorio</t>
  </si>
  <si>
    <t>M=Mapa Conceptual</t>
  </si>
  <si>
    <t>Tutoria 1</t>
  </si>
  <si>
    <t>Tutoria 2</t>
  </si>
  <si>
    <t>Tutoria 3</t>
  </si>
  <si>
    <t>Tutoria 4</t>
  </si>
  <si>
    <t>Tutoria 5</t>
  </si>
  <si>
    <t>A</t>
  </si>
  <si>
    <t>E</t>
  </si>
  <si>
    <t>C</t>
  </si>
  <si>
    <t>M</t>
  </si>
  <si>
    <t>L</t>
  </si>
  <si>
    <t>EJ</t>
  </si>
  <si>
    <t>EJ=EJERCICIOS</t>
  </si>
  <si>
    <t>total</t>
  </si>
  <si>
    <t>totales</t>
  </si>
  <si>
    <t xml:space="preserve"> </t>
  </si>
  <si>
    <t>c1</t>
  </si>
  <si>
    <t>ORGANICA</t>
  </si>
  <si>
    <t>def</t>
  </si>
  <si>
    <t>Beltran Garcia Magda Yolima</t>
  </si>
  <si>
    <t>Gutierrez Romero Olga Soraida</t>
  </si>
  <si>
    <t>Huertas Chiguasaque Sandra Milena</t>
  </si>
  <si>
    <t>Medina Torres Edilma Erminia</t>
  </si>
  <si>
    <t>Pacheco Casas Stefany</t>
  </si>
  <si>
    <t>Tavera Gonzalez Claudia Rocio</t>
  </si>
  <si>
    <t>Castillo Castellanos Herlinda</t>
  </si>
  <si>
    <t>Velasco figueroa Carlos Geovany</t>
  </si>
  <si>
    <t>Galindo Velandia Ana Matilde</t>
  </si>
  <si>
    <t>Poveda Castro Magda Liliana</t>
  </si>
  <si>
    <t>Guzman Butacle Diana Marcela</t>
  </si>
  <si>
    <t>Castro Forero Flor Celina</t>
  </si>
  <si>
    <t>Mojica Valderama Maria Doris</t>
  </si>
  <si>
    <t>Pinzon R Nesli Suleima</t>
  </si>
  <si>
    <t>Rengifo Ramirez Maribel</t>
  </si>
  <si>
    <t>Soto Garcia Amanda Milena</t>
  </si>
  <si>
    <t>Parra Parra Yolanda</t>
  </si>
  <si>
    <t>Vallejo Ovalle Ana Carolina</t>
  </si>
  <si>
    <t>V</t>
  </si>
  <si>
    <t xml:space="preserve">21 DE MARZO </t>
  </si>
  <si>
    <t>V=Video</t>
  </si>
  <si>
    <t>TT=Trabajo Tutorial</t>
  </si>
  <si>
    <t>TT</t>
  </si>
  <si>
    <t>RE</t>
  </si>
  <si>
    <t>Total</t>
  </si>
  <si>
    <t>Fulanito Tal Cual Prueba</t>
  </si>
  <si>
    <t>TRIANA  NAVARRETE ORLANDO</t>
  </si>
  <si>
    <t>GONZALEA VILLATE OLOGA LEYDA</t>
  </si>
  <si>
    <t>RIVEROS TELLEZ MAGDA M</t>
  </si>
  <si>
    <t>BECERRA JAIRO H</t>
  </si>
  <si>
    <t xml:space="preserve">VASQUEZ SOLANO MAYERLY </t>
  </si>
  <si>
    <t>GARZON YAENELLA P</t>
  </si>
  <si>
    <t>ALVAREZ COLMAN SANDRA</t>
  </si>
  <si>
    <t>RODRIGUEZ JUAN CARLOS</t>
  </si>
  <si>
    <t>RODRIGUEZ MARTINEZ DAMARIS</t>
  </si>
  <si>
    <t xml:space="preserve">ANGULO RODRIGUEZ DIANA </t>
  </si>
  <si>
    <t>RAMIREZ RAMIREZ NHUR</t>
  </si>
  <si>
    <t>MARTINEZ GRANADOS HELEN ZARRA</t>
  </si>
  <si>
    <t>RODRIGUEZ EDGAR ELIAS</t>
  </si>
  <si>
    <t>MENDOZA FERNANDEZ MARCELA</t>
  </si>
  <si>
    <t>AGUILLON JEIMY CRISTINA</t>
  </si>
  <si>
    <t>QUESADA ROMERO MARISOL</t>
  </si>
  <si>
    <t>SANCHEZ BOHORQUES SONIA LUZ</t>
  </si>
  <si>
    <t>CASAS PINILLA YAMILE ROCIO</t>
  </si>
  <si>
    <t>LOZANO CABO GLORIA YOHANA</t>
  </si>
  <si>
    <t>CRUZ CUEVAS DORA ALICIA</t>
  </si>
  <si>
    <t>MORON MARTINEZ ARCEY</t>
  </si>
  <si>
    <t>CAMACHO JUAN JOSE</t>
  </si>
  <si>
    <t>RODRIGUEZ MAGDA LORENA</t>
  </si>
  <si>
    <t>QUIÑONES OLGA MARINA</t>
  </si>
  <si>
    <t>DORIA ESPINOSA YEIMY PAOLA</t>
  </si>
  <si>
    <t>TRUJILLO  PLATAJOSE ABNER</t>
  </si>
  <si>
    <t>RAMIREZ JEYMMY PATRICIA</t>
  </si>
  <si>
    <t>SANCHEZ ARIAS JOHANA</t>
  </si>
  <si>
    <t>FINO LUDY STELLA</t>
  </si>
  <si>
    <t>ALBA OLGA LUCIA</t>
  </si>
  <si>
    <t>marbelly Areban Acevedo</t>
  </si>
  <si>
    <t>Keren lorena castillo</t>
  </si>
  <si>
    <t>ginna Paola Zarate Sacristan</t>
  </si>
  <si>
    <t>Wendy Castillo Valbuena</t>
  </si>
  <si>
    <t>Alizon Bejarano Muñoz</t>
  </si>
  <si>
    <t>lizeth lopez ruiz</t>
  </si>
  <si>
    <t>Nabeth natalia  Baquero mejia</t>
  </si>
  <si>
    <t>Karolyn villalba</t>
  </si>
  <si>
    <t>segio Mina</t>
  </si>
  <si>
    <t>Erika Lopez</t>
  </si>
  <si>
    <t>Angie garavito</t>
  </si>
  <si>
    <t>Katty Farfan</t>
  </si>
  <si>
    <t>Sadit Camilo Saboya Peña</t>
  </si>
  <si>
    <t xml:space="preserve">Santiago chavez </t>
  </si>
  <si>
    <t>Leydy mendoza</t>
  </si>
  <si>
    <t>kriss Bernal</t>
  </si>
  <si>
    <t>Alberto rocha Mayorga</t>
  </si>
  <si>
    <t>Angelica ganboa</t>
  </si>
  <si>
    <t>Ehildos Jimenez</t>
  </si>
  <si>
    <t>Jenny Consuelo Gonzalez Castro</t>
  </si>
  <si>
    <t>Sandra Lombana</t>
  </si>
  <si>
    <t>Maria Tavera</t>
  </si>
  <si>
    <t>Luz Mary Leon</t>
  </si>
  <si>
    <t>Claudia Lorena Camargo</t>
  </si>
  <si>
    <t>Cesar julian Delgadillo Castillo</t>
  </si>
  <si>
    <t>Victor david Rodriguez Herrera</t>
  </si>
  <si>
    <t>Amalia acosta</t>
  </si>
  <si>
    <t>Denyrys Foltalvo</t>
  </si>
  <si>
    <t>Deissy gil</t>
  </si>
  <si>
    <t>Claudia gonzalez peña</t>
  </si>
  <si>
    <t>Andres capera molano</t>
  </si>
  <si>
    <t>jose martin perez</t>
  </si>
  <si>
    <t>Aracelly Lizcano Valencia</t>
  </si>
  <si>
    <t>Nelson Cardenas</t>
  </si>
  <si>
    <t>Claudia capador</t>
  </si>
  <si>
    <t>Viviana montañez Sanchez</t>
  </si>
  <si>
    <t>William Dorado</t>
  </si>
  <si>
    <t>lida Mejia</t>
  </si>
  <si>
    <t>Migel  AngelRangel  Hernandez</t>
  </si>
  <si>
    <t>sandra Caianche</t>
  </si>
  <si>
    <t>Esperanza estupiñan</t>
  </si>
  <si>
    <t>silvia Florez</t>
  </si>
  <si>
    <t>Gloria Mayano</t>
  </si>
  <si>
    <t>Francy murcia</t>
  </si>
  <si>
    <t>Ana paula Cortes</t>
  </si>
  <si>
    <t>Madelene Beltran</t>
  </si>
  <si>
    <t>Aydee Jimenez</t>
  </si>
  <si>
    <t>Yury Sedano</t>
  </si>
  <si>
    <t>Luz Elena Peña</t>
  </si>
  <si>
    <t>Luz Chiquito</t>
  </si>
  <si>
    <t>Alexander Rojas</t>
  </si>
  <si>
    <t>Yasmin Mendez</t>
  </si>
  <si>
    <t>Lyda Aguilera</t>
  </si>
  <si>
    <t>Nandy Sanmiguel</t>
  </si>
  <si>
    <t>Carol Julieth Flechas</t>
  </si>
  <si>
    <t>Erwin Fernando Ramirez</t>
  </si>
  <si>
    <t>Alejandro Martinez</t>
  </si>
  <si>
    <t>Sergio Castillo</t>
  </si>
  <si>
    <t>Ej</t>
  </si>
  <si>
    <t>Hilda Aguilera</t>
  </si>
  <si>
    <t>PG</t>
  </si>
  <si>
    <t>pinzon parra Angie lorena</t>
  </si>
  <si>
    <t xml:space="preserve"> Echeverria Carolina</t>
  </si>
  <si>
    <t>Leon Angelica</t>
  </si>
  <si>
    <t>Santamaria Sandra</t>
  </si>
  <si>
    <t>delCastillo Nataly</t>
  </si>
  <si>
    <t>Dias maria isabel</t>
  </si>
  <si>
    <t>perez elizabeth</t>
  </si>
  <si>
    <t>Perez vianeth</t>
  </si>
  <si>
    <t>Martinez Diana</t>
  </si>
  <si>
    <t>Rodriguez  Puin Giovanna</t>
  </si>
  <si>
    <t>Ruiz Lady Ghivanna</t>
  </si>
  <si>
    <t>Alfonso Claudia</t>
  </si>
  <si>
    <t>Gonzalez sayurry</t>
  </si>
  <si>
    <t>Ocampo William</t>
  </si>
  <si>
    <t>Ibañez Bibiana</t>
  </si>
  <si>
    <t>Lopez Derly paola</t>
  </si>
  <si>
    <t>Iguaran ester</t>
  </si>
  <si>
    <t>Pinzon Diana</t>
  </si>
  <si>
    <t>Romero yeimy</t>
  </si>
  <si>
    <t>Perez diana lucia</t>
  </si>
  <si>
    <t>Ruiz sandra</t>
  </si>
  <si>
    <t>Fredy andres aguilera</t>
  </si>
  <si>
    <t>Cristian Rodriguez</t>
  </si>
  <si>
    <t>yanira torre</t>
  </si>
  <si>
    <t>cindy sandoval</t>
  </si>
  <si>
    <t>nataly pinto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</si>
</sst>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Baskerville Old Face"/>
      <family val="1"/>
    </font>
    <font>
      <b/>
      <sz val="1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9" fontId="11" fillId="0" borderId="15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17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 vertical="top" wrapText="1"/>
    </xf>
    <xf numFmtId="0" fontId="1" fillId="17" borderId="19" xfId="0" applyFont="1" applyFill="1" applyBorder="1" applyAlignment="1">
      <alignment horizontal="center" vertical="top" wrapText="1"/>
    </xf>
    <xf numFmtId="0" fontId="12" fillId="17" borderId="27" xfId="0" applyFont="1" applyFill="1" applyBorder="1" applyAlignment="1">
      <alignment horizontal="center" vertical="top" wrapText="1"/>
    </xf>
    <xf numFmtId="0" fontId="0" fillId="17" borderId="20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17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horizontal="center" vertical="top" wrapText="1"/>
    </xf>
    <xf numFmtId="0" fontId="12" fillId="12" borderId="27" xfId="0" applyFont="1" applyFill="1" applyBorder="1" applyAlignment="1">
      <alignment horizontal="center" vertical="top" wrapText="1"/>
    </xf>
    <xf numFmtId="0" fontId="0" fillId="12" borderId="20" xfId="0" applyFont="1" applyFill="1" applyBorder="1" applyAlignment="1">
      <alignment horizontal="center"/>
    </xf>
    <xf numFmtId="0" fontId="0" fillId="12" borderId="21" xfId="0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center" vertical="top" wrapText="1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7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top" wrapText="1"/>
    </xf>
    <xf numFmtId="0" fontId="1" fillId="10" borderId="19" xfId="0" applyFont="1" applyFill="1" applyBorder="1" applyAlignment="1">
      <alignment horizontal="center" vertical="top" wrapText="1"/>
    </xf>
    <xf numFmtId="0" fontId="12" fillId="10" borderId="27" xfId="0" applyFont="1" applyFill="1" applyBorder="1" applyAlignment="1">
      <alignment horizontal="center" vertical="top" wrapText="1"/>
    </xf>
    <xf numFmtId="0" fontId="0" fillId="10" borderId="20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7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 vertical="top" wrapText="1"/>
    </xf>
    <xf numFmtId="0" fontId="1" fillId="37" borderId="19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0" fillId="37" borderId="20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257175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44900" y="2000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257175</xdr:colOff>
      <xdr:row>0</xdr:row>
      <xdr:rowOff>200025</xdr:rowOff>
    </xdr:from>
    <xdr:to>
      <xdr:col>35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49450" y="2000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257175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2000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7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8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257175</xdr:colOff>
      <xdr:row>0</xdr:row>
      <xdr:rowOff>76200</xdr:rowOff>
    </xdr:from>
    <xdr:to>
      <xdr:col>37</xdr:col>
      <xdr:colOff>266700</xdr:colOff>
      <xdr:row>2</xdr:row>
      <xdr:rowOff>9525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7620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0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228600</xdr:colOff>
      <xdr:row>0</xdr:row>
      <xdr:rowOff>0</xdr:rowOff>
    </xdr:from>
    <xdr:to>
      <xdr:col>35</xdr:col>
      <xdr:colOff>266700</xdr:colOff>
      <xdr:row>1</xdr:row>
      <xdr:rowOff>200025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20875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4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257175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2000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4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6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142875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2000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257175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2000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257175</xdr:colOff>
      <xdr:row>0</xdr:row>
      <xdr:rowOff>200025</xdr:rowOff>
    </xdr:from>
    <xdr:to>
      <xdr:col>31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2000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257175</xdr:colOff>
      <xdr:row>0</xdr:row>
      <xdr:rowOff>200025</xdr:rowOff>
    </xdr:from>
    <xdr:to>
      <xdr:col>35</xdr:col>
      <xdr:colOff>266700</xdr:colOff>
      <xdr:row>2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30475" y="20002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257175</xdr:colOff>
      <xdr:row>0</xdr:row>
      <xdr:rowOff>200025</xdr:rowOff>
    </xdr:from>
    <xdr:to>
      <xdr:col>31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77850" y="2000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257175</xdr:colOff>
      <xdr:row>0</xdr:row>
      <xdr:rowOff>200025</xdr:rowOff>
    </xdr:from>
    <xdr:to>
      <xdr:col>35</xdr:col>
      <xdr:colOff>266700</xdr:colOff>
      <xdr:row>2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92350" y="20002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257175</xdr:colOff>
      <xdr:row>0</xdr:row>
      <xdr:rowOff>200025</xdr:rowOff>
    </xdr:from>
    <xdr:to>
      <xdr:col>35</xdr:col>
      <xdr:colOff>266700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2000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190500</xdr:rowOff>
    </xdr:from>
    <xdr:to>
      <xdr:col>3</xdr:col>
      <xdr:colOff>714375</xdr:colOff>
      <xdr:row>3</xdr:row>
      <xdr:rowOff>133350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257175</xdr:colOff>
      <xdr:row>0</xdr:row>
      <xdr:rowOff>200025</xdr:rowOff>
    </xdr:from>
    <xdr:to>
      <xdr:col>41</xdr:col>
      <xdr:colOff>266700</xdr:colOff>
      <xdr:row>2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49675" y="2000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45"/>
  <sheetViews>
    <sheetView zoomScale="65" zoomScaleNormal="65" zoomScalePageLayoutView="0" workbookViewId="0" topLeftCell="A1">
      <selection activeCell="K9" sqref="K9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0" width="5.140625" style="37" customWidth="1"/>
    <col min="11" max="11" width="4.8515625" style="37" customWidth="1"/>
    <col min="12" max="12" width="5.140625" style="37" customWidth="1"/>
    <col min="13" max="13" width="5.140625" style="51" customWidth="1"/>
    <col min="14" max="14" width="5.140625" style="37" customWidth="1"/>
    <col min="15" max="23" width="5.140625" style="15" customWidth="1"/>
    <col min="24" max="24" width="5.140625" style="46" customWidth="1"/>
    <col min="25" max="34" width="5.140625" style="15" customWidth="1"/>
    <col min="35" max="35" width="5.140625" style="46" customWidth="1"/>
    <col min="36" max="45" width="5.140625" style="15" customWidth="1"/>
    <col min="46" max="46" width="5.140625" style="46" customWidth="1"/>
    <col min="47" max="59" width="5.140625" style="15" customWidth="1"/>
    <col min="60" max="60" width="5.140625" style="37" customWidth="1"/>
    <col min="61" max="64" width="5.140625" style="4" customWidth="1"/>
    <col min="65" max="127" width="5.140625" style="68" customWidth="1"/>
    <col min="128" max="16384" width="5.140625" style="15" customWidth="1"/>
  </cols>
  <sheetData>
    <row r="1" spans="3:60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"/>
      <c r="W1" s="4"/>
      <c r="X1" s="45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"/>
      <c r="AK1" s="4"/>
      <c r="AL1" s="4"/>
      <c r="AM1" s="4"/>
      <c r="AN1" s="4"/>
      <c r="AO1" s="4"/>
      <c r="AP1" s="4"/>
      <c r="AQ1" s="4"/>
      <c r="AR1" s="4"/>
      <c r="AS1" s="4"/>
      <c r="AT1" s="4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"/>
      <c r="W2" s="4"/>
      <c r="X2" s="45"/>
      <c r="Y2" s="4"/>
      <c r="Z2" s="4" t="s">
        <v>7</v>
      </c>
      <c r="AA2" s="18"/>
      <c r="AB2" s="4"/>
      <c r="AC2" s="4"/>
      <c r="AD2" s="4"/>
      <c r="AE2" s="4"/>
      <c r="AF2" s="4"/>
      <c r="AG2" s="4"/>
      <c r="AH2" s="4"/>
      <c r="AI2" s="45"/>
      <c r="AJ2" s="4"/>
      <c r="AK2" s="4"/>
      <c r="AL2" s="4"/>
      <c r="AM2" s="4"/>
      <c r="AN2" s="4"/>
      <c r="AO2" s="4"/>
      <c r="AP2" s="4"/>
      <c r="AQ2" s="4"/>
      <c r="AR2" s="4"/>
      <c r="AS2" s="4"/>
      <c r="AT2" s="46" t="s">
        <v>52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20"/>
      <c r="U3" s="20"/>
      <c r="V3" s="4"/>
      <c r="W3" s="4"/>
      <c r="X3" s="45"/>
      <c r="Y3" s="4"/>
      <c r="Z3" s="4"/>
      <c r="AA3" s="4"/>
      <c r="AB3" s="4"/>
      <c r="AC3" s="4"/>
      <c r="AD3" s="4"/>
      <c r="AE3" s="4"/>
      <c r="AF3" s="4"/>
      <c r="AG3" s="4"/>
      <c r="AH3" s="4"/>
      <c r="AI3" s="45"/>
      <c r="AJ3" s="4"/>
      <c r="AK3" s="4"/>
      <c r="AL3" s="4"/>
      <c r="AM3" s="4"/>
      <c r="AN3" s="4"/>
      <c r="AO3" s="4"/>
      <c r="AP3" s="4"/>
      <c r="AQ3" s="4"/>
      <c r="AR3" s="4"/>
      <c r="AS3" s="4"/>
      <c r="AT3" s="4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0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"/>
      <c r="W4" s="4"/>
      <c r="X4" s="45"/>
      <c r="Y4" s="4"/>
      <c r="Z4" s="4" t="s">
        <v>31</v>
      </c>
      <c r="AA4" s="22"/>
      <c r="AB4" s="4"/>
      <c r="AC4" s="4"/>
      <c r="AD4" s="4"/>
      <c r="AE4" s="4"/>
      <c r="AF4" s="4"/>
      <c r="AG4" s="4"/>
      <c r="AH4" s="4"/>
      <c r="AI4" s="45"/>
      <c r="AJ4" s="4"/>
      <c r="AK4" s="4"/>
      <c r="AL4" s="4"/>
      <c r="AM4" s="4"/>
      <c r="AN4" s="4"/>
      <c r="AO4" s="4"/>
      <c r="AP4" s="4"/>
      <c r="AQ4" s="4"/>
      <c r="AR4" s="23" t="s">
        <v>2</v>
      </c>
      <c r="AS4" s="4"/>
      <c r="AT4" s="4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</row>
    <row r="5" spans="3:60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16"/>
      <c r="W5" s="16"/>
      <c r="X5" s="52"/>
      <c r="Y5" s="16"/>
      <c r="Z5" s="16" t="s">
        <v>8</v>
      </c>
      <c r="AA5" s="30"/>
      <c r="AB5" s="16"/>
      <c r="AC5" s="16"/>
      <c r="AD5" s="16"/>
      <c r="AE5" s="16"/>
      <c r="AF5" s="16"/>
      <c r="AG5" s="16"/>
      <c r="AH5" s="16"/>
      <c r="AI5" s="5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5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3"/>
      <c r="BH5" s="3"/>
    </row>
    <row r="6" spans="3:60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4"/>
      <c r="W6" s="4"/>
      <c r="X6" s="53" t="s">
        <v>11</v>
      </c>
      <c r="Y6" s="40"/>
      <c r="Z6" s="40"/>
      <c r="AA6" s="40" t="s">
        <v>14</v>
      </c>
      <c r="AB6" s="40"/>
      <c r="AC6" s="40"/>
      <c r="AD6" s="40"/>
      <c r="AE6" s="40"/>
      <c r="AF6" s="40"/>
      <c r="AG6" s="40"/>
      <c r="AH6" s="38" t="s">
        <v>12</v>
      </c>
      <c r="AI6" s="54"/>
      <c r="AJ6" s="40"/>
      <c r="AK6" s="40"/>
      <c r="AL6" s="40"/>
      <c r="AM6" s="40" t="s">
        <v>54</v>
      </c>
      <c r="AN6" s="40"/>
      <c r="AO6" s="40"/>
      <c r="AP6" s="16"/>
      <c r="AQ6" s="40"/>
      <c r="AR6" s="38" t="s">
        <v>13</v>
      </c>
      <c r="AS6" s="40"/>
      <c r="AT6" s="54"/>
      <c r="AU6" s="40" t="s">
        <v>14</v>
      </c>
      <c r="AV6" s="40"/>
      <c r="AW6" s="40"/>
      <c r="AX6" s="16"/>
      <c r="AY6" s="40"/>
      <c r="AZ6" s="24"/>
      <c r="BA6" s="25"/>
      <c r="BB6" s="4"/>
      <c r="BC6" s="40"/>
      <c r="BD6" s="4"/>
      <c r="BE6" s="4"/>
      <c r="BF6" s="4"/>
      <c r="BG6" s="4"/>
      <c r="BH6" s="4"/>
    </row>
    <row r="7" spans="2:12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0"/>
      <c r="V7" s="30"/>
      <c r="W7" s="31"/>
      <c r="X7" s="45"/>
      <c r="Z7" s="30"/>
      <c r="AA7" s="30" t="s">
        <v>16</v>
      </c>
      <c r="AB7" s="30"/>
      <c r="AC7" s="30"/>
      <c r="AD7" s="30"/>
      <c r="AE7" s="30"/>
      <c r="AF7" s="30"/>
      <c r="AG7" s="31"/>
      <c r="AI7" s="52"/>
      <c r="AJ7" s="30"/>
      <c r="AK7" s="30" t="s">
        <v>17</v>
      </c>
      <c r="AL7" s="30"/>
      <c r="AM7" s="30"/>
      <c r="AN7" s="30"/>
      <c r="AO7" s="30"/>
      <c r="AP7" s="30"/>
      <c r="AQ7" s="31"/>
      <c r="AS7" s="30"/>
      <c r="AT7" s="52"/>
      <c r="AU7" s="30" t="s">
        <v>18</v>
      </c>
      <c r="AV7" s="30"/>
      <c r="AW7" s="30"/>
      <c r="AX7" s="30"/>
      <c r="AY7" s="30"/>
      <c r="AZ7" s="31"/>
      <c r="BB7" s="30"/>
      <c r="BC7" s="30"/>
      <c r="BD7" s="30"/>
      <c r="BE7" s="30" t="s">
        <v>19</v>
      </c>
      <c r="BF7" s="30"/>
      <c r="BG7" s="30"/>
      <c r="BH7" s="31"/>
      <c r="BI7" s="31"/>
      <c r="BJ7" s="31"/>
      <c r="BK7" s="3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</row>
    <row r="8" spans="1:12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61" t="s">
        <v>51</v>
      </c>
      <c r="U8" s="61" t="s">
        <v>56</v>
      </c>
      <c r="V8" s="41" t="s">
        <v>27</v>
      </c>
      <c r="W8" s="65" t="s">
        <v>9</v>
      </c>
      <c r="X8" s="66" t="s">
        <v>20</v>
      </c>
      <c r="Y8" s="44" t="s">
        <v>21</v>
      </c>
      <c r="Z8" s="44" t="s">
        <v>22</v>
      </c>
      <c r="AA8" s="60" t="s">
        <v>23</v>
      </c>
      <c r="AB8" s="61" t="s">
        <v>25</v>
      </c>
      <c r="AC8" s="61" t="s">
        <v>24</v>
      </c>
      <c r="AD8" s="61" t="s">
        <v>51</v>
      </c>
      <c r="AE8" s="67" t="s">
        <v>56</v>
      </c>
      <c r="AF8" s="62" t="s">
        <v>27</v>
      </c>
      <c r="AG8" s="63" t="s">
        <v>9</v>
      </c>
      <c r="AH8" s="64" t="s">
        <v>20</v>
      </c>
      <c r="AI8" s="35" t="s">
        <v>21</v>
      </c>
      <c r="AJ8" s="44" t="s">
        <v>22</v>
      </c>
      <c r="AK8" s="58" t="s">
        <v>23</v>
      </c>
      <c r="AL8" s="60" t="s">
        <v>25</v>
      </c>
      <c r="AM8" s="61" t="s">
        <v>24</v>
      </c>
      <c r="AN8" s="61" t="s">
        <v>51</v>
      </c>
      <c r="AO8" s="61" t="s">
        <v>56</v>
      </c>
      <c r="AP8" s="61" t="s">
        <v>27</v>
      </c>
      <c r="AQ8" s="62" t="s">
        <v>9</v>
      </c>
      <c r="AR8" s="63" t="s">
        <v>20</v>
      </c>
      <c r="AS8" s="64" t="s">
        <v>21</v>
      </c>
      <c r="AT8" s="35" t="s">
        <v>22</v>
      </c>
      <c r="AU8" s="61" t="s">
        <v>23</v>
      </c>
      <c r="AV8" s="61" t="s">
        <v>25</v>
      </c>
      <c r="AW8" s="61" t="s">
        <v>24</v>
      </c>
      <c r="AX8" s="41" t="s">
        <v>51</v>
      </c>
      <c r="AY8" s="56" t="s">
        <v>56</v>
      </c>
      <c r="AZ8" s="56" t="s">
        <v>27</v>
      </c>
      <c r="BA8" s="65" t="s">
        <v>32</v>
      </c>
      <c r="BB8" s="61" t="s">
        <v>20</v>
      </c>
      <c r="BC8" s="61" t="s">
        <v>21</v>
      </c>
      <c r="BD8" s="61" t="s">
        <v>22</v>
      </c>
      <c r="BE8" s="61" t="s">
        <v>23</v>
      </c>
      <c r="BF8" s="61" t="s">
        <v>25</v>
      </c>
      <c r="BG8" s="41" t="s">
        <v>24</v>
      </c>
      <c r="BH8" s="57" t="s">
        <v>51</v>
      </c>
      <c r="BI8" s="57" t="s">
        <v>56</v>
      </c>
      <c r="BJ8" s="57" t="s">
        <v>57</v>
      </c>
      <c r="BK8" s="57" t="s">
        <v>32</v>
      </c>
      <c r="BL8" s="3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</row>
    <row r="9" spans="2:63" ht="18.75" customHeight="1" thickBot="1" thickTop="1">
      <c r="B9" s="4">
        <v>1</v>
      </c>
      <c r="C9" s="10"/>
      <c r="D9" s="1" t="s">
        <v>58</v>
      </c>
      <c r="E9" s="5">
        <v>1</v>
      </c>
      <c r="F9" s="6">
        <f>W9</f>
        <v>5.000000000000001</v>
      </c>
      <c r="G9" s="7">
        <f>AG9</f>
        <v>5.000000000000001</v>
      </c>
      <c r="H9" s="8">
        <f>AQ9</f>
        <v>5.000000000000001</v>
      </c>
      <c r="I9" s="9">
        <f>BA9</f>
        <v>5.000000000000001</v>
      </c>
      <c r="J9" s="10">
        <f>BK9</f>
        <v>5.000000000000001</v>
      </c>
      <c r="K9" s="11">
        <f>(F9+G9+H9+I9+J9)/59</f>
        <v>0.42372881355932207</v>
      </c>
      <c r="L9" s="12">
        <v>40</v>
      </c>
      <c r="M9" s="55">
        <f>K9+L9*5/40</f>
        <v>5.423728813559322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f>(O9*0.02+P9*0.02+Q9*0.02+R9*0.02+S9*0.04+T9*0.01+U9*0.01)</f>
        <v>0.7000000000000002</v>
      </c>
      <c r="W9" s="14">
        <f>V9*100/14</f>
        <v>5.000000000000001</v>
      </c>
      <c r="X9" s="13">
        <v>1</v>
      </c>
      <c r="Y9" s="1">
        <v>5</v>
      </c>
      <c r="Z9" s="13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>(Y9*0.02+Z9*0.02+AA9*0.02+AB9*0.02+AC9*0.04+AD9*0.01+AE9*0.01)</f>
        <v>0.7000000000000002</v>
      </c>
      <c r="AG9" s="14">
        <f>AF9*100/14</f>
        <v>5.000000000000001</v>
      </c>
      <c r="AH9" s="13">
        <v>1</v>
      </c>
      <c r="AI9" s="1">
        <v>5</v>
      </c>
      <c r="AJ9" s="13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  <c r="AP9" s="1">
        <f>(AI9*0.02+AJ9*0.02+AK9*0.02+AL9*0.02+AM9*0.04+AN9*0.01+AO9*0.01)</f>
        <v>0.7000000000000002</v>
      </c>
      <c r="AQ9" s="14">
        <f>AP9*100/14</f>
        <v>5.000000000000001</v>
      </c>
      <c r="AR9" s="13">
        <v>1</v>
      </c>
      <c r="AS9" s="1">
        <v>5</v>
      </c>
      <c r="AT9" s="13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f>(AS9*0.02+AT9*0.02+AU9*0.02+AV9*0.02+AW9*0.04+AX9*0.01+AY9*0.01)</f>
        <v>0.7000000000000002</v>
      </c>
      <c r="BA9" s="14">
        <f>AZ9*100/14</f>
        <v>5.000000000000001</v>
      </c>
      <c r="BB9" s="13">
        <v>1</v>
      </c>
      <c r="BC9" s="1">
        <v>5</v>
      </c>
      <c r="BD9" s="13">
        <v>5</v>
      </c>
      <c r="BE9" s="1">
        <v>5</v>
      </c>
      <c r="BF9" s="1">
        <v>5</v>
      </c>
      <c r="BG9" s="1">
        <v>5</v>
      </c>
      <c r="BH9" s="1">
        <v>5</v>
      </c>
      <c r="BI9" s="1">
        <v>5</v>
      </c>
      <c r="BJ9" s="1">
        <f>(BC9*0.02+BD9*0.02+BE9*0.02+BF9*0.02+BG9*0.04+BH9*0.01+BI9*0.01)</f>
        <v>0.7000000000000002</v>
      </c>
      <c r="BK9" s="14">
        <f>BJ9*100/14</f>
        <v>5.000000000000001</v>
      </c>
    </row>
    <row r="10" spans="2:63" ht="17.25" customHeight="1" thickBot="1" thickTop="1">
      <c r="B10" s="4">
        <v>2</v>
      </c>
      <c r="C10" s="10"/>
      <c r="D10" s="1" t="s">
        <v>73</v>
      </c>
      <c r="E10" s="5">
        <v>1</v>
      </c>
      <c r="F10" s="6">
        <f aca="true" t="shared" si="0" ref="F10:F51">W10</f>
        <v>0</v>
      </c>
      <c r="G10" s="7">
        <f aca="true" t="shared" si="1" ref="G10:G51">AG10</f>
        <v>0</v>
      </c>
      <c r="H10" s="8">
        <f aca="true" t="shared" si="2" ref="H10:H51">AQ10</f>
        <v>0</v>
      </c>
      <c r="I10" s="9">
        <f aca="true" t="shared" si="3" ref="I10:I51">BA10</f>
        <v>0</v>
      </c>
      <c r="J10" s="10">
        <f aca="true" t="shared" si="4" ref="J10:J51">BK10</f>
        <v>0</v>
      </c>
      <c r="K10" s="11">
        <f aca="true" t="shared" si="5" ref="K10:K51">(F10+G10+H10+I10+J10)/59</f>
        <v>0</v>
      </c>
      <c r="L10" s="12"/>
      <c r="M10" s="55">
        <f aca="true" t="shared" si="6" ref="M10:M51">K10+L10*5/40</f>
        <v>0</v>
      </c>
      <c r="N10" s="13"/>
      <c r="O10" s="1"/>
      <c r="P10" s="13"/>
      <c r="Q10" s="1"/>
      <c r="R10" s="1"/>
      <c r="S10" s="1"/>
      <c r="T10" s="1"/>
      <c r="U10" s="1"/>
      <c r="V10" s="1">
        <f aca="true" t="shared" si="7" ref="V10:V51">(O10*0.02+P10*0.02+Q10*0.02+R10*0.02+S10*0.04+T10*0.01+U10*0.01)</f>
        <v>0</v>
      </c>
      <c r="W10" s="14">
        <f aca="true" t="shared" si="8" ref="W10:W51">V10*100/14</f>
        <v>0</v>
      </c>
      <c r="X10" s="13"/>
      <c r="Y10" s="1"/>
      <c r="Z10" s="13"/>
      <c r="AA10" s="1"/>
      <c r="AB10" s="1"/>
      <c r="AC10" s="1"/>
      <c r="AD10" s="1"/>
      <c r="AE10" s="1"/>
      <c r="AF10" s="1">
        <f aca="true" t="shared" si="9" ref="AF10:AF51">(Y10*0.02+Z10*0.02+AA10*0.02+AB10*0.02+AC10*0.04+AD10*0.01+AE10*0.01)</f>
        <v>0</v>
      </c>
      <c r="AG10" s="14">
        <f aca="true" t="shared" si="10" ref="AG10:AG51">AF10*100/14</f>
        <v>0</v>
      </c>
      <c r="AH10" s="13"/>
      <c r="AI10" s="1"/>
      <c r="AJ10" s="13"/>
      <c r="AK10" s="1"/>
      <c r="AL10" s="1"/>
      <c r="AM10" s="1"/>
      <c r="AN10" s="1"/>
      <c r="AO10" s="1"/>
      <c r="AP10" s="1">
        <f aca="true" t="shared" si="11" ref="AP10:AP51">(AI10*0.02+AJ10*0.02+AK10*0.02+AL10*0.02+AM10*0.04+AN10*0.01+AO10*0.01)</f>
        <v>0</v>
      </c>
      <c r="AQ10" s="14">
        <f aca="true" t="shared" si="12" ref="AQ10:AQ51">AP10*100/14</f>
        <v>0</v>
      </c>
      <c r="AR10" s="13"/>
      <c r="AS10" s="1"/>
      <c r="AT10" s="13"/>
      <c r="AU10" s="1"/>
      <c r="AV10" s="1"/>
      <c r="AW10" s="1"/>
      <c r="AX10" s="1"/>
      <c r="AY10" s="1"/>
      <c r="AZ10" s="1">
        <f aca="true" t="shared" si="13" ref="AZ10:AZ51">(AS10*0.02+AT10*0.02+AU10*0.02+AV10*0.02+AW10*0.04+AX10*0.01+AY10*0.01)</f>
        <v>0</v>
      </c>
      <c r="BA10" s="14">
        <f aca="true" t="shared" si="14" ref="BA10:BA51">AZ10*100/14</f>
        <v>0</v>
      </c>
      <c r="BB10" s="13"/>
      <c r="BC10" s="1"/>
      <c r="BD10" s="13"/>
      <c r="BE10" s="1"/>
      <c r="BF10" s="1"/>
      <c r="BG10" s="1"/>
      <c r="BH10" s="1"/>
      <c r="BI10" s="1"/>
      <c r="BJ10" s="1">
        <f aca="true" t="shared" si="15" ref="BJ10:BJ51">(BC10*0.02+BD10*0.02+BE10*0.02+BF10*0.02+BG10*0.04+BH10*0.01+BI10*0.01)</f>
        <v>0</v>
      </c>
      <c r="BK10" s="14">
        <f aca="true" t="shared" si="16" ref="BK10:BK51">BJ10*100/14</f>
        <v>0</v>
      </c>
    </row>
    <row r="11" spans="2:63" ht="15" customHeight="1" thickBot="1" thickTop="1">
      <c r="B11" s="4">
        <v>3</v>
      </c>
      <c r="C11" s="10"/>
      <c r="D11" s="1" t="s">
        <v>88</v>
      </c>
      <c r="E11" s="5">
        <v>1</v>
      </c>
      <c r="F11" s="6">
        <f t="shared" si="0"/>
        <v>0</v>
      </c>
      <c r="G11" s="7">
        <f t="shared" si="1"/>
        <v>0</v>
      </c>
      <c r="H11" s="8">
        <f t="shared" si="2"/>
        <v>0</v>
      </c>
      <c r="I11" s="9">
        <f t="shared" si="3"/>
        <v>0</v>
      </c>
      <c r="J11" s="10">
        <f t="shared" si="4"/>
        <v>0</v>
      </c>
      <c r="K11" s="11">
        <f t="shared" si="5"/>
        <v>0</v>
      </c>
      <c r="L11" s="12"/>
      <c r="M11" s="55">
        <f t="shared" si="6"/>
        <v>0</v>
      </c>
      <c r="N11" s="13"/>
      <c r="O11" s="1"/>
      <c r="P11" s="13"/>
      <c r="Q11" s="1"/>
      <c r="R11" s="1"/>
      <c r="S11" s="1"/>
      <c r="T11" s="1"/>
      <c r="U11" s="1"/>
      <c r="V11" s="1">
        <f t="shared" si="7"/>
        <v>0</v>
      </c>
      <c r="W11" s="14">
        <f t="shared" si="8"/>
        <v>0</v>
      </c>
      <c r="X11" s="13"/>
      <c r="Y11" s="1"/>
      <c r="Z11" s="13"/>
      <c r="AA11" s="1"/>
      <c r="AB11" s="1"/>
      <c r="AC11" s="1"/>
      <c r="AD11" s="1"/>
      <c r="AE11" s="1"/>
      <c r="AF11" s="1">
        <f t="shared" si="9"/>
        <v>0</v>
      </c>
      <c r="AG11" s="14">
        <f t="shared" si="10"/>
        <v>0</v>
      </c>
      <c r="AH11" s="13"/>
      <c r="AI11" s="1"/>
      <c r="AJ11" s="13"/>
      <c r="AK11" s="1"/>
      <c r="AL11" s="1"/>
      <c r="AM11" s="1"/>
      <c r="AN11" s="1"/>
      <c r="AO11" s="1"/>
      <c r="AP11" s="1">
        <f t="shared" si="11"/>
        <v>0</v>
      </c>
      <c r="AQ11" s="14">
        <f t="shared" si="12"/>
        <v>0</v>
      </c>
      <c r="AR11" s="13"/>
      <c r="AS11" s="1"/>
      <c r="AT11" s="13"/>
      <c r="AU11" s="1"/>
      <c r="AV11" s="1"/>
      <c r="AW11" s="1"/>
      <c r="AX11" s="1"/>
      <c r="AY11" s="1"/>
      <c r="AZ11" s="1">
        <f t="shared" si="13"/>
        <v>0</v>
      </c>
      <c r="BA11" s="14">
        <f t="shared" si="14"/>
        <v>0</v>
      </c>
      <c r="BB11" s="13"/>
      <c r="BC11" s="1"/>
      <c r="BD11" s="13"/>
      <c r="BE11" s="1"/>
      <c r="BF11" s="1"/>
      <c r="BG11" s="1"/>
      <c r="BH11" s="1"/>
      <c r="BI11" s="1"/>
      <c r="BJ11" s="1">
        <f t="shared" si="15"/>
        <v>0</v>
      </c>
      <c r="BK11" s="14">
        <f t="shared" si="16"/>
        <v>0</v>
      </c>
    </row>
    <row r="12" spans="2:63" ht="18.75" customHeight="1" thickBot="1" thickTop="1">
      <c r="B12" s="4">
        <v>4</v>
      </c>
      <c r="C12" s="10"/>
      <c r="D12" s="1" t="s">
        <v>65</v>
      </c>
      <c r="E12" s="5">
        <v>1</v>
      </c>
      <c r="F12" s="6">
        <f t="shared" si="0"/>
        <v>0</v>
      </c>
      <c r="G12" s="7">
        <f t="shared" si="1"/>
        <v>0</v>
      </c>
      <c r="H12" s="8">
        <f t="shared" si="2"/>
        <v>0</v>
      </c>
      <c r="I12" s="9">
        <f t="shared" si="3"/>
        <v>0</v>
      </c>
      <c r="J12" s="10">
        <f t="shared" si="4"/>
        <v>0</v>
      </c>
      <c r="K12" s="11">
        <f t="shared" si="5"/>
        <v>0</v>
      </c>
      <c r="L12" s="12"/>
      <c r="M12" s="55">
        <f t="shared" si="6"/>
        <v>0</v>
      </c>
      <c r="N12" s="13"/>
      <c r="O12" s="1"/>
      <c r="P12" s="13"/>
      <c r="Q12" s="1"/>
      <c r="R12" s="1"/>
      <c r="S12" s="1"/>
      <c r="T12" s="1"/>
      <c r="U12" s="1"/>
      <c r="V12" s="1">
        <f t="shared" si="7"/>
        <v>0</v>
      </c>
      <c r="W12" s="14">
        <f t="shared" si="8"/>
        <v>0</v>
      </c>
      <c r="X12" s="13"/>
      <c r="Y12" s="1"/>
      <c r="Z12" s="13"/>
      <c r="AA12" s="1"/>
      <c r="AB12" s="1"/>
      <c r="AC12" s="1"/>
      <c r="AD12" s="1"/>
      <c r="AE12" s="1"/>
      <c r="AF12" s="1">
        <f t="shared" si="9"/>
        <v>0</v>
      </c>
      <c r="AG12" s="14">
        <f t="shared" si="10"/>
        <v>0</v>
      </c>
      <c r="AH12" s="13"/>
      <c r="AI12" s="1"/>
      <c r="AJ12" s="13"/>
      <c r="AK12" s="1"/>
      <c r="AL12" s="1"/>
      <c r="AM12" s="1"/>
      <c r="AN12" s="1"/>
      <c r="AO12" s="1"/>
      <c r="AP12" s="1">
        <f t="shared" si="11"/>
        <v>0</v>
      </c>
      <c r="AQ12" s="14">
        <f t="shared" si="12"/>
        <v>0</v>
      </c>
      <c r="AR12" s="13"/>
      <c r="AS12" s="1"/>
      <c r="AT12" s="13"/>
      <c r="AU12" s="1"/>
      <c r="AV12" s="1"/>
      <c r="AW12" s="1"/>
      <c r="AX12" s="1"/>
      <c r="AY12" s="1"/>
      <c r="AZ12" s="1">
        <f t="shared" si="13"/>
        <v>0</v>
      </c>
      <c r="BA12" s="14">
        <f t="shared" si="14"/>
        <v>0</v>
      </c>
      <c r="BB12" s="13"/>
      <c r="BC12" s="1"/>
      <c r="BD12" s="13"/>
      <c r="BE12" s="1"/>
      <c r="BF12" s="1"/>
      <c r="BG12" s="1"/>
      <c r="BH12" s="1"/>
      <c r="BI12" s="1"/>
      <c r="BJ12" s="1">
        <f t="shared" si="15"/>
        <v>0</v>
      </c>
      <c r="BK12" s="14">
        <f t="shared" si="16"/>
        <v>0</v>
      </c>
    </row>
    <row r="13" spans="2:63" ht="18.75" customHeight="1" thickBot="1" thickTop="1">
      <c r="B13" s="4">
        <v>5</v>
      </c>
      <c r="C13" s="10"/>
      <c r="D13" s="1" t="s">
        <v>68</v>
      </c>
      <c r="E13" s="5">
        <v>1</v>
      </c>
      <c r="F13" s="6">
        <f t="shared" si="0"/>
        <v>0</v>
      </c>
      <c r="G13" s="7">
        <f t="shared" si="1"/>
        <v>0</v>
      </c>
      <c r="H13" s="8">
        <f t="shared" si="2"/>
        <v>0</v>
      </c>
      <c r="I13" s="9">
        <f t="shared" si="3"/>
        <v>0</v>
      </c>
      <c r="J13" s="10">
        <f t="shared" si="4"/>
        <v>0</v>
      </c>
      <c r="K13" s="11">
        <f t="shared" si="5"/>
        <v>0</v>
      </c>
      <c r="L13" s="12"/>
      <c r="M13" s="55">
        <f t="shared" si="6"/>
        <v>0</v>
      </c>
      <c r="N13" s="13"/>
      <c r="O13" s="1"/>
      <c r="P13" s="13"/>
      <c r="Q13" s="1"/>
      <c r="R13" s="1"/>
      <c r="S13" s="1"/>
      <c r="T13" s="1"/>
      <c r="U13" s="1"/>
      <c r="V13" s="1">
        <f t="shared" si="7"/>
        <v>0</v>
      </c>
      <c r="W13" s="14">
        <f t="shared" si="8"/>
        <v>0</v>
      </c>
      <c r="X13" s="13"/>
      <c r="Y13" s="1"/>
      <c r="Z13" s="13"/>
      <c r="AA13" s="1"/>
      <c r="AB13" s="1"/>
      <c r="AC13" s="1"/>
      <c r="AD13" s="1"/>
      <c r="AE13" s="1"/>
      <c r="AF13" s="1">
        <f t="shared" si="9"/>
        <v>0</v>
      </c>
      <c r="AG13" s="14">
        <f t="shared" si="10"/>
        <v>0</v>
      </c>
      <c r="AH13" s="13"/>
      <c r="AI13" s="1"/>
      <c r="AJ13" s="13"/>
      <c r="AK13" s="1"/>
      <c r="AL13" s="1"/>
      <c r="AM13" s="1"/>
      <c r="AN13" s="1"/>
      <c r="AO13" s="1"/>
      <c r="AP13" s="1">
        <f t="shared" si="11"/>
        <v>0</v>
      </c>
      <c r="AQ13" s="14">
        <f t="shared" si="12"/>
        <v>0</v>
      </c>
      <c r="AR13" s="13"/>
      <c r="AS13" s="1"/>
      <c r="AT13" s="13"/>
      <c r="AU13" s="1"/>
      <c r="AV13" s="1"/>
      <c r="AW13" s="1"/>
      <c r="AX13" s="1"/>
      <c r="AY13" s="1"/>
      <c r="AZ13" s="1">
        <f t="shared" si="13"/>
        <v>0</v>
      </c>
      <c r="BA13" s="14">
        <f t="shared" si="14"/>
        <v>0</v>
      </c>
      <c r="BB13" s="13"/>
      <c r="BC13" s="1"/>
      <c r="BD13" s="13"/>
      <c r="BE13" s="1"/>
      <c r="BF13" s="1"/>
      <c r="BG13" s="1"/>
      <c r="BH13" s="1"/>
      <c r="BI13" s="1"/>
      <c r="BJ13" s="1">
        <f t="shared" si="15"/>
        <v>0</v>
      </c>
      <c r="BK13" s="14">
        <f t="shared" si="16"/>
        <v>0</v>
      </c>
    </row>
    <row r="14" spans="2:63" ht="18.75" customHeight="1" thickBot="1" thickTop="1">
      <c r="B14" s="4">
        <v>6</v>
      </c>
      <c r="C14" s="10"/>
      <c r="D14" s="1" t="s">
        <v>62</v>
      </c>
      <c r="E14" s="5">
        <v>1</v>
      </c>
      <c r="F14" s="6">
        <f t="shared" si="0"/>
        <v>0</v>
      </c>
      <c r="G14" s="7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  <c r="K14" s="11">
        <f t="shared" si="5"/>
        <v>0</v>
      </c>
      <c r="L14" s="12"/>
      <c r="M14" s="55">
        <f t="shared" si="6"/>
        <v>0</v>
      </c>
      <c r="N14" s="13"/>
      <c r="O14" s="1"/>
      <c r="P14" s="13"/>
      <c r="Q14" s="1"/>
      <c r="R14" s="1"/>
      <c r="S14" s="1"/>
      <c r="T14" s="1"/>
      <c r="U14" s="1"/>
      <c r="V14" s="1">
        <f t="shared" si="7"/>
        <v>0</v>
      </c>
      <c r="W14" s="14">
        <f t="shared" si="8"/>
        <v>0</v>
      </c>
      <c r="X14" s="13"/>
      <c r="Y14" s="1"/>
      <c r="Z14" s="13"/>
      <c r="AA14" s="1"/>
      <c r="AB14" s="1"/>
      <c r="AC14" s="1"/>
      <c r="AD14" s="1"/>
      <c r="AE14" s="1"/>
      <c r="AF14" s="1">
        <f t="shared" si="9"/>
        <v>0</v>
      </c>
      <c r="AG14" s="14">
        <f t="shared" si="10"/>
        <v>0</v>
      </c>
      <c r="AH14" s="13"/>
      <c r="AI14" s="1"/>
      <c r="AJ14" s="13"/>
      <c r="AK14" s="1"/>
      <c r="AL14" s="1"/>
      <c r="AM14" s="1"/>
      <c r="AN14" s="1"/>
      <c r="AO14" s="1"/>
      <c r="AP14" s="1">
        <f t="shared" si="11"/>
        <v>0</v>
      </c>
      <c r="AQ14" s="14">
        <f t="shared" si="12"/>
        <v>0</v>
      </c>
      <c r="AR14" s="13"/>
      <c r="AS14" s="1"/>
      <c r="AT14" s="13"/>
      <c r="AU14" s="1"/>
      <c r="AV14" s="1"/>
      <c r="AW14" s="1"/>
      <c r="AX14" s="1"/>
      <c r="AY14" s="1"/>
      <c r="AZ14" s="1">
        <f t="shared" si="13"/>
        <v>0</v>
      </c>
      <c r="BA14" s="14">
        <f t="shared" si="14"/>
        <v>0</v>
      </c>
      <c r="BB14" s="13"/>
      <c r="BC14" s="1"/>
      <c r="BD14" s="13"/>
      <c r="BE14" s="1"/>
      <c r="BF14" s="1"/>
      <c r="BG14" s="1"/>
      <c r="BH14" s="1"/>
      <c r="BI14" s="1"/>
      <c r="BJ14" s="1">
        <f t="shared" si="15"/>
        <v>0</v>
      </c>
      <c r="BK14" s="14">
        <f t="shared" si="16"/>
        <v>0</v>
      </c>
    </row>
    <row r="15" spans="2:63" ht="18.75" customHeight="1" thickBot="1" thickTop="1">
      <c r="B15" s="4">
        <v>7</v>
      </c>
      <c r="C15" s="10"/>
      <c r="D15" s="1" t="s">
        <v>80</v>
      </c>
      <c r="E15" s="5">
        <v>1</v>
      </c>
      <c r="F15" s="6">
        <f t="shared" si="0"/>
        <v>0</v>
      </c>
      <c r="G15" s="7">
        <f t="shared" si="1"/>
        <v>0</v>
      </c>
      <c r="H15" s="8">
        <f t="shared" si="2"/>
        <v>0</v>
      </c>
      <c r="I15" s="9">
        <f t="shared" si="3"/>
        <v>0</v>
      </c>
      <c r="J15" s="10">
        <f t="shared" si="4"/>
        <v>0</v>
      </c>
      <c r="K15" s="11">
        <f t="shared" si="5"/>
        <v>0</v>
      </c>
      <c r="L15" s="12"/>
      <c r="M15" s="55">
        <f t="shared" si="6"/>
        <v>0</v>
      </c>
      <c r="N15" s="13"/>
      <c r="O15" s="1"/>
      <c r="P15" s="13"/>
      <c r="Q15" s="1"/>
      <c r="R15" s="1"/>
      <c r="S15" s="1"/>
      <c r="T15" s="1"/>
      <c r="U15" s="1"/>
      <c r="V15" s="1">
        <f t="shared" si="7"/>
        <v>0</v>
      </c>
      <c r="W15" s="14">
        <f t="shared" si="8"/>
        <v>0</v>
      </c>
      <c r="X15" s="13"/>
      <c r="Y15" s="1"/>
      <c r="Z15" s="13"/>
      <c r="AA15" s="1"/>
      <c r="AB15" s="1"/>
      <c r="AC15" s="1"/>
      <c r="AD15" s="1"/>
      <c r="AE15" s="1"/>
      <c r="AF15" s="1">
        <f t="shared" si="9"/>
        <v>0</v>
      </c>
      <c r="AG15" s="14">
        <f t="shared" si="10"/>
        <v>0</v>
      </c>
      <c r="AH15" s="13"/>
      <c r="AI15" s="1"/>
      <c r="AJ15" s="13"/>
      <c r="AK15" s="1"/>
      <c r="AL15" s="1"/>
      <c r="AM15" s="1"/>
      <c r="AN15" s="1"/>
      <c r="AO15" s="1"/>
      <c r="AP15" s="1">
        <f t="shared" si="11"/>
        <v>0</v>
      </c>
      <c r="AQ15" s="14">
        <f t="shared" si="12"/>
        <v>0</v>
      </c>
      <c r="AR15" s="13"/>
      <c r="AS15" s="1"/>
      <c r="AT15" s="13"/>
      <c r="AU15" s="1"/>
      <c r="AV15" s="1"/>
      <c r="AW15" s="1"/>
      <c r="AX15" s="1"/>
      <c r="AY15" s="1"/>
      <c r="AZ15" s="1">
        <f t="shared" si="13"/>
        <v>0</v>
      </c>
      <c r="BA15" s="14">
        <f t="shared" si="14"/>
        <v>0</v>
      </c>
      <c r="BB15" s="13"/>
      <c r="BC15" s="1"/>
      <c r="BD15" s="13"/>
      <c r="BE15" s="1"/>
      <c r="BF15" s="1"/>
      <c r="BG15" s="1"/>
      <c r="BH15" s="1"/>
      <c r="BI15" s="1"/>
      <c r="BJ15" s="1">
        <f t="shared" si="15"/>
        <v>0</v>
      </c>
      <c r="BK15" s="14">
        <f t="shared" si="16"/>
        <v>0</v>
      </c>
    </row>
    <row r="16" spans="2:63" ht="18.75" customHeight="1" thickBot="1" thickTop="1">
      <c r="B16" s="4">
        <v>8</v>
      </c>
      <c r="C16" s="10"/>
      <c r="D16" s="1" t="s">
        <v>76</v>
      </c>
      <c r="E16" s="5">
        <v>1</v>
      </c>
      <c r="F16" s="6">
        <f t="shared" si="0"/>
        <v>0</v>
      </c>
      <c r="G16" s="7">
        <f t="shared" si="1"/>
        <v>0</v>
      </c>
      <c r="H16" s="8">
        <f t="shared" si="2"/>
        <v>0</v>
      </c>
      <c r="I16" s="9">
        <f t="shared" si="3"/>
        <v>0</v>
      </c>
      <c r="J16" s="10">
        <f t="shared" si="4"/>
        <v>0</v>
      </c>
      <c r="K16" s="11">
        <f t="shared" si="5"/>
        <v>0</v>
      </c>
      <c r="L16" s="12"/>
      <c r="M16" s="55">
        <f t="shared" si="6"/>
        <v>0</v>
      </c>
      <c r="N16" s="13"/>
      <c r="O16" s="1"/>
      <c r="P16" s="13"/>
      <c r="Q16" s="1"/>
      <c r="R16" s="1"/>
      <c r="S16" s="1"/>
      <c r="T16" s="1"/>
      <c r="U16" s="1"/>
      <c r="V16" s="1">
        <f t="shared" si="7"/>
        <v>0</v>
      </c>
      <c r="W16" s="14">
        <f t="shared" si="8"/>
        <v>0</v>
      </c>
      <c r="X16" s="13"/>
      <c r="Y16" s="1"/>
      <c r="Z16" s="13"/>
      <c r="AA16" s="1"/>
      <c r="AB16" s="1"/>
      <c r="AC16" s="1"/>
      <c r="AD16" s="1"/>
      <c r="AE16" s="1"/>
      <c r="AF16" s="1">
        <f t="shared" si="9"/>
        <v>0</v>
      </c>
      <c r="AG16" s="14">
        <f t="shared" si="10"/>
        <v>0</v>
      </c>
      <c r="AH16" s="13"/>
      <c r="AI16" s="1"/>
      <c r="AJ16" s="13"/>
      <c r="AK16" s="1"/>
      <c r="AL16" s="1"/>
      <c r="AM16" s="1"/>
      <c r="AN16" s="1"/>
      <c r="AO16" s="1"/>
      <c r="AP16" s="1">
        <f t="shared" si="11"/>
        <v>0</v>
      </c>
      <c r="AQ16" s="14">
        <f t="shared" si="12"/>
        <v>0</v>
      </c>
      <c r="AR16" s="13"/>
      <c r="AS16" s="1"/>
      <c r="AT16" s="13"/>
      <c r="AU16" s="1"/>
      <c r="AV16" s="1"/>
      <c r="AW16" s="1"/>
      <c r="AX16" s="1"/>
      <c r="AY16" s="1"/>
      <c r="AZ16" s="1">
        <f t="shared" si="13"/>
        <v>0</v>
      </c>
      <c r="BA16" s="14">
        <f t="shared" si="14"/>
        <v>0</v>
      </c>
      <c r="BB16" s="13"/>
      <c r="BC16" s="1"/>
      <c r="BD16" s="13"/>
      <c r="BE16" s="1"/>
      <c r="BF16" s="1"/>
      <c r="BG16" s="1"/>
      <c r="BH16" s="1"/>
      <c r="BI16" s="1"/>
      <c r="BJ16" s="1">
        <f t="shared" si="15"/>
        <v>0</v>
      </c>
      <c r="BK16" s="14">
        <f t="shared" si="16"/>
        <v>0</v>
      </c>
    </row>
    <row r="17" spans="1:63" ht="18.75" customHeight="1" thickBot="1" thickTop="1">
      <c r="A17" s="15"/>
      <c r="B17" s="4">
        <v>9</v>
      </c>
      <c r="C17" s="10"/>
      <c r="D17" s="1" t="s">
        <v>78</v>
      </c>
      <c r="E17" s="5">
        <v>1</v>
      </c>
      <c r="F17" s="6">
        <f t="shared" si="0"/>
        <v>0</v>
      </c>
      <c r="G17" s="7">
        <f t="shared" si="1"/>
        <v>0</v>
      </c>
      <c r="H17" s="8">
        <f t="shared" si="2"/>
        <v>0</v>
      </c>
      <c r="I17" s="9">
        <f t="shared" si="3"/>
        <v>0</v>
      </c>
      <c r="J17" s="10">
        <f t="shared" si="4"/>
        <v>0</v>
      </c>
      <c r="K17" s="11">
        <f t="shared" si="5"/>
        <v>0</v>
      </c>
      <c r="L17" s="12"/>
      <c r="M17" s="55">
        <f t="shared" si="6"/>
        <v>0</v>
      </c>
      <c r="N17" s="13"/>
      <c r="O17" s="1"/>
      <c r="P17" s="13"/>
      <c r="Q17" s="1"/>
      <c r="R17" s="1"/>
      <c r="S17" s="1"/>
      <c r="T17" s="1"/>
      <c r="U17" s="1"/>
      <c r="V17" s="1">
        <f t="shared" si="7"/>
        <v>0</v>
      </c>
      <c r="W17" s="14">
        <f t="shared" si="8"/>
        <v>0</v>
      </c>
      <c r="X17" s="13"/>
      <c r="Y17" s="1"/>
      <c r="Z17" s="13"/>
      <c r="AA17" s="1"/>
      <c r="AB17" s="1"/>
      <c r="AC17" s="1"/>
      <c r="AD17" s="1"/>
      <c r="AE17" s="1"/>
      <c r="AF17" s="1">
        <f t="shared" si="9"/>
        <v>0</v>
      </c>
      <c r="AG17" s="14">
        <f t="shared" si="10"/>
        <v>0</v>
      </c>
      <c r="AH17" s="13"/>
      <c r="AI17" s="1"/>
      <c r="AJ17" s="13"/>
      <c r="AK17" s="1"/>
      <c r="AL17" s="1"/>
      <c r="AM17" s="1"/>
      <c r="AN17" s="1"/>
      <c r="AO17" s="1"/>
      <c r="AP17" s="1">
        <f t="shared" si="11"/>
        <v>0</v>
      </c>
      <c r="AQ17" s="14">
        <f t="shared" si="12"/>
        <v>0</v>
      </c>
      <c r="AR17" s="13"/>
      <c r="AS17" s="1"/>
      <c r="AT17" s="13"/>
      <c r="AU17" s="1"/>
      <c r="AV17" s="1"/>
      <c r="AW17" s="1"/>
      <c r="AX17" s="1"/>
      <c r="AY17" s="1"/>
      <c r="AZ17" s="1">
        <f t="shared" si="13"/>
        <v>0</v>
      </c>
      <c r="BA17" s="14">
        <f t="shared" si="14"/>
        <v>0</v>
      </c>
      <c r="BB17" s="13"/>
      <c r="BC17" s="1"/>
      <c r="BD17" s="13"/>
      <c r="BE17" s="1"/>
      <c r="BF17" s="1"/>
      <c r="BG17" s="1"/>
      <c r="BH17" s="1"/>
      <c r="BI17" s="1"/>
      <c r="BJ17" s="1">
        <f t="shared" si="15"/>
        <v>0</v>
      </c>
      <c r="BK17" s="14">
        <f t="shared" si="16"/>
        <v>0</v>
      </c>
    </row>
    <row r="18" spans="2:63" ht="18.75" customHeight="1" thickBot="1" thickTop="1">
      <c r="B18" s="4">
        <v>10</v>
      </c>
      <c r="C18" s="10"/>
      <c r="D18" s="1" t="s">
        <v>83</v>
      </c>
      <c r="E18" s="5">
        <v>1</v>
      </c>
      <c r="F18" s="6">
        <f t="shared" si="0"/>
        <v>0</v>
      </c>
      <c r="G18" s="7">
        <f t="shared" si="1"/>
        <v>0</v>
      </c>
      <c r="H18" s="8">
        <f t="shared" si="2"/>
        <v>0</v>
      </c>
      <c r="I18" s="9">
        <f t="shared" si="3"/>
        <v>0</v>
      </c>
      <c r="J18" s="10">
        <f t="shared" si="4"/>
        <v>0</v>
      </c>
      <c r="K18" s="11">
        <f t="shared" si="5"/>
        <v>0</v>
      </c>
      <c r="L18" s="12"/>
      <c r="M18" s="55">
        <f t="shared" si="6"/>
        <v>0</v>
      </c>
      <c r="N18" s="13"/>
      <c r="O18" s="1"/>
      <c r="P18" s="13"/>
      <c r="Q18" s="1"/>
      <c r="R18" s="1"/>
      <c r="S18" s="1"/>
      <c r="T18" s="1"/>
      <c r="U18" s="1"/>
      <c r="V18" s="1">
        <f t="shared" si="7"/>
        <v>0</v>
      </c>
      <c r="W18" s="14">
        <f t="shared" si="8"/>
        <v>0</v>
      </c>
      <c r="X18" s="13"/>
      <c r="Y18" s="1"/>
      <c r="Z18" s="13"/>
      <c r="AA18" s="1"/>
      <c r="AB18" s="1"/>
      <c r="AC18" s="1"/>
      <c r="AD18" s="1"/>
      <c r="AE18" s="1"/>
      <c r="AF18" s="1">
        <f t="shared" si="9"/>
        <v>0</v>
      </c>
      <c r="AG18" s="14">
        <f t="shared" si="10"/>
        <v>0</v>
      </c>
      <c r="AH18" s="13"/>
      <c r="AI18" s="1"/>
      <c r="AJ18" s="13"/>
      <c r="AK18" s="1"/>
      <c r="AL18" s="1"/>
      <c r="AM18" s="1"/>
      <c r="AN18" s="1"/>
      <c r="AO18" s="1"/>
      <c r="AP18" s="1">
        <f t="shared" si="11"/>
        <v>0</v>
      </c>
      <c r="AQ18" s="14">
        <f t="shared" si="12"/>
        <v>0</v>
      </c>
      <c r="AR18" s="13"/>
      <c r="AS18" s="1"/>
      <c r="AT18" s="13"/>
      <c r="AU18" s="1"/>
      <c r="AV18" s="1"/>
      <c r="AW18" s="1"/>
      <c r="AX18" s="1"/>
      <c r="AY18" s="1"/>
      <c r="AZ18" s="1">
        <f t="shared" si="13"/>
        <v>0</v>
      </c>
      <c r="BA18" s="14">
        <f t="shared" si="14"/>
        <v>0</v>
      </c>
      <c r="BB18" s="13"/>
      <c r="BC18" s="1"/>
      <c r="BD18" s="13"/>
      <c r="BE18" s="1"/>
      <c r="BF18" s="1"/>
      <c r="BG18" s="1"/>
      <c r="BH18" s="1"/>
      <c r="BI18" s="1"/>
      <c r="BJ18" s="1">
        <f t="shared" si="15"/>
        <v>0</v>
      </c>
      <c r="BK18" s="14">
        <f t="shared" si="16"/>
        <v>0</v>
      </c>
    </row>
    <row r="19" spans="2:63" ht="18.75" customHeight="1" thickBot="1" thickTop="1">
      <c r="B19" s="4">
        <v>11</v>
      </c>
      <c r="C19" s="10"/>
      <c r="D19" s="1" t="s">
        <v>87</v>
      </c>
      <c r="E19" s="5">
        <v>1</v>
      </c>
      <c r="F19" s="6">
        <f t="shared" si="0"/>
        <v>0</v>
      </c>
      <c r="G19" s="7">
        <f t="shared" si="1"/>
        <v>0</v>
      </c>
      <c r="H19" s="8">
        <f t="shared" si="2"/>
        <v>0</v>
      </c>
      <c r="I19" s="9">
        <f t="shared" si="3"/>
        <v>0</v>
      </c>
      <c r="J19" s="10">
        <f t="shared" si="4"/>
        <v>0</v>
      </c>
      <c r="K19" s="11">
        <f t="shared" si="5"/>
        <v>0</v>
      </c>
      <c r="L19" s="12"/>
      <c r="M19" s="55">
        <f t="shared" si="6"/>
        <v>0</v>
      </c>
      <c r="N19" s="13"/>
      <c r="O19" s="1"/>
      <c r="P19" s="13"/>
      <c r="Q19" s="1"/>
      <c r="R19" s="1"/>
      <c r="S19" s="1"/>
      <c r="T19" s="1"/>
      <c r="U19" s="1"/>
      <c r="V19" s="1">
        <f t="shared" si="7"/>
        <v>0</v>
      </c>
      <c r="W19" s="14">
        <f t="shared" si="8"/>
        <v>0</v>
      </c>
      <c r="X19" s="13"/>
      <c r="Y19" s="1"/>
      <c r="Z19" s="13"/>
      <c r="AA19" s="1"/>
      <c r="AB19" s="1"/>
      <c r="AC19" s="1"/>
      <c r="AD19" s="1"/>
      <c r="AE19" s="1"/>
      <c r="AF19" s="1">
        <f t="shared" si="9"/>
        <v>0</v>
      </c>
      <c r="AG19" s="14">
        <f t="shared" si="10"/>
        <v>0</v>
      </c>
      <c r="AH19" s="13"/>
      <c r="AI19" s="1"/>
      <c r="AJ19" s="13"/>
      <c r="AK19" s="1"/>
      <c r="AL19" s="1"/>
      <c r="AM19" s="1"/>
      <c r="AN19" s="1"/>
      <c r="AO19" s="1"/>
      <c r="AP19" s="1">
        <f t="shared" si="11"/>
        <v>0</v>
      </c>
      <c r="AQ19" s="14">
        <f t="shared" si="12"/>
        <v>0</v>
      </c>
      <c r="AR19" s="13"/>
      <c r="AS19" s="1"/>
      <c r="AT19" s="13"/>
      <c r="AU19" s="1"/>
      <c r="AV19" s="1"/>
      <c r="AW19" s="1"/>
      <c r="AX19" s="1"/>
      <c r="AY19" s="1"/>
      <c r="AZ19" s="1">
        <f t="shared" si="13"/>
        <v>0</v>
      </c>
      <c r="BA19" s="14">
        <f t="shared" si="14"/>
        <v>0</v>
      </c>
      <c r="BB19" s="13"/>
      <c r="BC19" s="1"/>
      <c r="BD19" s="13"/>
      <c r="BE19" s="1"/>
      <c r="BF19" s="1"/>
      <c r="BG19" s="1"/>
      <c r="BH19" s="1"/>
      <c r="BI19" s="1"/>
      <c r="BJ19" s="1">
        <f t="shared" si="15"/>
        <v>0</v>
      </c>
      <c r="BK19" s="14">
        <f t="shared" si="16"/>
        <v>0</v>
      </c>
    </row>
    <row r="20" spans="2:63" ht="18.75" customHeight="1" thickBot="1" thickTop="1">
      <c r="B20" s="4">
        <v>12</v>
      </c>
      <c r="C20" s="10"/>
      <c r="D20" s="1" t="s">
        <v>64</v>
      </c>
      <c r="E20" s="5">
        <v>1</v>
      </c>
      <c r="F20" s="6">
        <f t="shared" si="0"/>
        <v>0</v>
      </c>
      <c r="G20" s="7">
        <f t="shared" si="1"/>
        <v>0</v>
      </c>
      <c r="H20" s="8">
        <f t="shared" si="2"/>
        <v>0</v>
      </c>
      <c r="I20" s="9">
        <f t="shared" si="3"/>
        <v>0</v>
      </c>
      <c r="J20" s="10">
        <f t="shared" si="4"/>
        <v>0</v>
      </c>
      <c r="K20" s="11">
        <f t="shared" si="5"/>
        <v>0</v>
      </c>
      <c r="L20" s="12"/>
      <c r="M20" s="55">
        <f t="shared" si="6"/>
        <v>0</v>
      </c>
      <c r="N20" s="13"/>
      <c r="O20" s="1"/>
      <c r="P20" s="13"/>
      <c r="Q20" s="1"/>
      <c r="R20" s="1"/>
      <c r="S20" s="1"/>
      <c r="T20" s="1"/>
      <c r="U20" s="1"/>
      <c r="V20" s="1">
        <f t="shared" si="7"/>
        <v>0</v>
      </c>
      <c r="W20" s="14">
        <f t="shared" si="8"/>
        <v>0</v>
      </c>
      <c r="X20" s="13"/>
      <c r="Y20" s="1"/>
      <c r="Z20" s="13"/>
      <c r="AA20" s="1"/>
      <c r="AB20" s="1"/>
      <c r="AC20" s="1"/>
      <c r="AD20" s="1"/>
      <c r="AE20" s="1"/>
      <c r="AF20" s="1">
        <f t="shared" si="9"/>
        <v>0</v>
      </c>
      <c r="AG20" s="14">
        <f t="shared" si="10"/>
        <v>0</v>
      </c>
      <c r="AH20" s="13"/>
      <c r="AI20" s="1"/>
      <c r="AJ20" s="13"/>
      <c r="AK20" s="1"/>
      <c r="AL20" s="1"/>
      <c r="AM20" s="1"/>
      <c r="AN20" s="1"/>
      <c r="AO20" s="1"/>
      <c r="AP20" s="1">
        <f t="shared" si="11"/>
        <v>0</v>
      </c>
      <c r="AQ20" s="14">
        <f t="shared" si="12"/>
        <v>0</v>
      </c>
      <c r="AR20" s="13"/>
      <c r="AS20" s="1"/>
      <c r="AT20" s="13"/>
      <c r="AU20" s="1"/>
      <c r="AV20" s="1"/>
      <c r="AW20" s="1"/>
      <c r="AX20" s="1"/>
      <c r="AY20" s="1"/>
      <c r="AZ20" s="1">
        <f t="shared" si="13"/>
        <v>0</v>
      </c>
      <c r="BA20" s="14">
        <f t="shared" si="14"/>
        <v>0</v>
      </c>
      <c r="BB20" s="13"/>
      <c r="BC20" s="1"/>
      <c r="BD20" s="13"/>
      <c r="BE20" s="1"/>
      <c r="BF20" s="1"/>
      <c r="BG20" s="1"/>
      <c r="BH20" s="1"/>
      <c r="BI20" s="1"/>
      <c r="BJ20" s="1">
        <f t="shared" si="15"/>
        <v>0</v>
      </c>
      <c r="BK20" s="14">
        <f t="shared" si="16"/>
        <v>0</v>
      </c>
    </row>
    <row r="21" spans="2:63" ht="18.75" customHeight="1" thickBot="1" thickTop="1">
      <c r="B21" s="4">
        <v>13</v>
      </c>
      <c r="C21" s="10"/>
      <c r="D21" s="1" t="s">
        <v>60</v>
      </c>
      <c r="E21" s="5">
        <v>1</v>
      </c>
      <c r="F21" s="6">
        <f t="shared" si="0"/>
        <v>0</v>
      </c>
      <c r="G21" s="7">
        <f t="shared" si="1"/>
        <v>0</v>
      </c>
      <c r="H21" s="8">
        <f t="shared" si="2"/>
        <v>0</v>
      </c>
      <c r="I21" s="9">
        <f t="shared" si="3"/>
        <v>0</v>
      </c>
      <c r="J21" s="10">
        <f t="shared" si="4"/>
        <v>0</v>
      </c>
      <c r="K21" s="11">
        <f t="shared" si="5"/>
        <v>0</v>
      </c>
      <c r="L21" s="12"/>
      <c r="M21" s="55">
        <f t="shared" si="6"/>
        <v>0</v>
      </c>
      <c r="N21" s="13"/>
      <c r="O21" s="1"/>
      <c r="P21" s="13"/>
      <c r="Q21" s="1"/>
      <c r="R21" s="1"/>
      <c r="S21" s="1"/>
      <c r="T21" s="1"/>
      <c r="U21" s="1"/>
      <c r="V21" s="1">
        <f t="shared" si="7"/>
        <v>0</v>
      </c>
      <c r="W21" s="14">
        <f t="shared" si="8"/>
        <v>0</v>
      </c>
      <c r="X21" s="13"/>
      <c r="Y21" s="1"/>
      <c r="Z21" s="13"/>
      <c r="AA21" s="1"/>
      <c r="AB21" s="1"/>
      <c r="AC21" s="1"/>
      <c r="AD21" s="1"/>
      <c r="AE21" s="1"/>
      <c r="AF21" s="1">
        <f t="shared" si="9"/>
        <v>0</v>
      </c>
      <c r="AG21" s="14">
        <f t="shared" si="10"/>
        <v>0</v>
      </c>
      <c r="AH21" s="13"/>
      <c r="AI21" s="1"/>
      <c r="AJ21" s="13"/>
      <c r="AK21" s="1"/>
      <c r="AL21" s="1"/>
      <c r="AM21" s="1"/>
      <c r="AN21" s="1"/>
      <c r="AO21" s="1"/>
      <c r="AP21" s="1">
        <f t="shared" si="11"/>
        <v>0</v>
      </c>
      <c r="AQ21" s="14">
        <f t="shared" si="12"/>
        <v>0</v>
      </c>
      <c r="AR21" s="13"/>
      <c r="AS21" s="1"/>
      <c r="AT21" s="13"/>
      <c r="AU21" s="1"/>
      <c r="AV21" s="1"/>
      <c r="AW21" s="1"/>
      <c r="AX21" s="1"/>
      <c r="AY21" s="1"/>
      <c r="AZ21" s="1">
        <f t="shared" si="13"/>
        <v>0</v>
      </c>
      <c r="BA21" s="14">
        <f t="shared" si="14"/>
        <v>0</v>
      </c>
      <c r="BB21" s="13"/>
      <c r="BC21" s="1"/>
      <c r="BD21" s="13"/>
      <c r="BE21" s="1"/>
      <c r="BF21" s="1"/>
      <c r="BG21" s="1"/>
      <c r="BH21" s="1"/>
      <c r="BI21" s="1"/>
      <c r="BJ21" s="1">
        <f t="shared" si="15"/>
        <v>0</v>
      </c>
      <c r="BK21" s="14">
        <f t="shared" si="16"/>
        <v>0</v>
      </c>
    </row>
    <row r="22" spans="2:63" ht="18.75" customHeight="1" thickBot="1" thickTop="1">
      <c r="B22" s="4">
        <v>14</v>
      </c>
      <c r="C22" s="10"/>
      <c r="D22" s="1" t="s">
        <v>77</v>
      </c>
      <c r="E22" s="5">
        <v>1</v>
      </c>
      <c r="F22" s="6">
        <f t="shared" si="0"/>
        <v>0</v>
      </c>
      <c r="G22" s="7">
        <f t="shared" si="1"/>
        <v>0</v>
      </c>
      <c r="H22" s="8">
        <f t="shared" si="2"/>
        <v>0</v>
      </c>
      <c r="I22" s="9">
        <f t="shared" si="3"/>
        <v>0</v>
      </c>
      <c r="J22" s="10">
        <f t="shared" si="4"/>
        <v>0</v>
      </c>
      <c r="K22" s="11">
        <f t="shared" si="5"/>
        <v>0</v>
      </c>
      <c r="L22" s="12"/>
      <c r="M22" s="55">
        <f t="shared" si="6"/>
        <v>0</v>
      </c>
      <c r="N22" s="13"/>
      <c r="O22" s="1"/>
      <c r="P22" s="13"/>
      <c r="Q22" s="1"/>
      <c r="R22" s="1"/>
      <c r="S22" s="1"/>
      <c r="T22" s="1"/>
      <c r="U22" s="1"/>
      <c r="V22" s="1">
        <f t="shared" si="7"/>
        <v>0</v>
      </c>
      <c r="W22" s="14">
        <f t="shared" si="8"/>
        <v>0</v>
      </c>
      <c r="X22" s="13"/>
      <c r="Y22" s="1"/>
      <c r="Z22" s="13"/>
      <c r="AA22" s="1"/>
      <c r="AB22" s="1"/>
      <c r="AC22" s="1"/>
      <c r="AD22" s="1"/>
      <c r="AE22" s="1"/>
      <c r="AF22" s="1">
        <f t="shared" si="9"/>
        <v>0</v>
      </c>
      <c r="AG22" s="14">
        <f t="shared" si="10"/>
        <v>0</v>
      </c>
      <c r="AH22" s="13"/>
      <c r="AI22" s="1"/>
      <c r="AJ22" s="13"/>
      <c r="AK22" s="1"/>
      <c r="AL22" s="1"/>
      <c r="AM22" s="1"/>
      <c r="AN22" s="1"/>
      <c r="AO22" s="1"/>
      <c r="AP22" s="1">
        <f t="shared" si="11"/>
        <v>0</v>
      </c>
      <c r="AQ22" s="14">
        <f t="shared" si="12"/>
        <v>0</v>
      </c>
      <c r="AR22" s="13"/>
      <c r="AS22" s="1"/>
      <c r="AT22" s="13"/>
      <c r="AU22" s="1"/>
      <c r="AV22" s="1"/>
      <c r="AW22" s="1"/>
      <c r="AX22" s="1"/>
      <c r="AY22" s="1"/>
      <c r="AZ22" s="1">
        <f t="shared" si="13"/>
        <v>0</v>
      </c>
      <c r="BA22" s="14">
        <f t="shared" si="14"/>
        <v>0</v>
      </c>
      <c r="BB22" s="13"/>
      <c r="BC22" s="1"/>
      <c r="BD22" s="13"/>
      <c r="BE22" s="1"/>
      <c r="BF22" s="1"/>
      <c r="BG22" s="1"/>
      <c r="BH22" s="1"/>
      <c r="BI22" s="1"/>
      <c r="BJ22" s="1">
        <f t="shared" si="15"/>
        <v>0</v>
      </c>
      <c r="BK22" s="14">
        <f t="shared" si="16"/>
        <v>0</v>
      </c>
    </row>
    <row r="23" spans="2:63" ht="20.25" customHeight="1" thickBot="1" thickTop="1">
      <c r="B23" s="4">
        <v>15</v>
      </c>
      <c r="C23" s="10"/>
      <c r="D23" s="1" t="s">
        <v>70</v>
      </c>
      <c r="E23" s="5">
        <v>1</v>
      </c>
      <c r="F23" s="6">
        <f t="shared" si="0"/>
        <v>0</v>
      </c>
      <c r="G23" s="7">
        <f t="shared" si="1"/>
        <v>0</v>
      </c>
      <c r="H23" s="8">
        <f t="shared" si="2"/>
        <v>0</v>
      </c>
      <c r="I23" s="9">
        <f t="shared" si="3"/>
        <v>0</v>
      </c>
      <c r="J23" s="10">
        <f t="shared" si="4"/>
        <v>0</v>
      </c>
      <c r="K23" s="11">
        <f t="shared" si="5"/>
        <v>0</v>
      </c>
      <c r="L23" s="12"/>
      <c r="M23" s="55">
        <f t="shared" si="6"/>
        <v>0</v>
      </c>
      <c r="N23" s="13"/>
      <c r="O23" s="1"/>
      <c r="P23" s="13"/>
      <c r="Q23" s="1"/>
      <c r="R23" s="1"/>
      <c r="S23" s="1"/>
      <c r="T23" s="1"/>
      <c r="U23" s="1"/>
      <c r="V23" s="1">
        <f t="shared" si="7"/>
        <v>0</v>
      </c>
      <c r="W23" s="14">
        <f t="shared" si="8"/>
        <v>0</v>
      </c>
      <c r="X23" s="13"/>
      <c r="Y23" s="1"/>
      <c r="Z23" s="13"/>
      <c r="AA23" s="1"/>
      <c r="AB23" s="1"/>
      <c r="AC23" s="1"/>
      <c r="AD23" s="1"/>
      <c r="AE23" s="1"/>
      <c r="AF23" s="1">
        <f t="shared" si="9"/>
        <v>0</v>
      </c>
      <c r="AG23" s="14">
        <f t="shared" si="10"/>
        <v>0</v>
      </c>
      <c r="AH23" s="13"/>
      <c r="AI23" s="1"/>
      <c r="AJ23" s="13"/>
      <c r="AK23" s="1"/>
      <c r="AL23" s="1"/>
      <c r="AM23" s="1"/>
      <c r="AN23" s="1"/>
      <c r="AO23" s="1"/>
      <c r="AP23" s="1">
        <f t="shared" si="11"/>
        <v>0</v>
      </c>
      <c r="AQ23" s="14">
        <f t="shared" si="12"/>
        <v>0</v>
      </c>
      <c r="AR23" s="13"/>
      <c r="AS23" s="1"/>
      <c r="AT23" s="13"/>
      <c r="AU23" s="1"/>
      <c r="AV23" s="1"/>
      <c r="AW23" s="1"/>
      <c r="AX23" s="1"/>
      <c r="AY23" s="1"/>
      <c r="AZ23" s="1">
        <f t="shared" si="13"/>
        <v>0</v>
      </c>
      <c r="BA23" s="14">
        <f t="shared" si="14"/>
        <v>0</v>
      </c>
      <c r="BB23" s="13"/>
      <c r="BC23" s="1"/>
      <c r="BD23" s="13"/>
      <c r="BE23" s="1"/>
      <c r="BF23" s="1"/>
      <c r="BG23" s="1"/>
      <c r="BH23" s="1"/>
      <c r="BI23" s="1"/>
      <c r="BJ23" s="1">
        <f t="shared" si="15"/>
        <v>0</v>
      </c>
      <c r="BK23" s="14">
        <f t="shared" si="16"/>
        <v>0</v>
      </c>
    </row>
    <row r="24" spans="2:63" ht="18.75" customHeight="1" thickBot="1" thickTop="1">
      <c r="B24" s="4">
        <v>16</v>
      </c>
      <c r="C24" s="10"/>
      <c r="D24" s="1" t="s">
        <v>72</v>
      </c>
      <c r="E24" s="5">
        <v>1</v>
      </c>
      <c r="F24" s="6">
        <f t="shared" si="0"/>
        <v>0</v>
      </c>
      <c r="G24" s="7">
        <f t="shared" si="1"/>
        <v>0</v>
      </c>
      <c r="H24" s="8">
        <f t="shared" si="2"/>
        <v>0</v>
      </c>
      <c r="I24" s="9">
        <f t="shared" si="3"/>
        <v>0</v>
      </c>
      <c r="J24" s="10">
        <f t="shared" si="4"/>
        <v>0</v>
      </c>
      <c r="K24" s="11">
        <f t="shared" si="5"/>
        <v>0</v>
      </c>
      <c r="L24" s="12"/>
      <c r="M24" s="55">
        <f t="shared" si="6"/>
        <v>0</v>
      </c>
      <c r="N24" s="13"/>
      <c r="O24" s="1"/>
      <c r="P24" s="13"/>
      <c r="Q24" s="1"/>
      <c r="R24" s="1"/>
      <c r="S24" s="1"/>
      <c r="T24" s="1"/>
      <c r="U24" s="1"/>
      <c r="V24" s="1">
        <f t="shared" si="7"/>
        <v>0</v>
      </c>
      <c r="W24" s="14">
        <f t="shared" si="8"/>
        <v>0</v>
      </c>
      <c r="X24" s="13"/>
      <c r="Y24" s="1"/>
      <c r="Z24" s="13"/>
      <c r="AA24" s="1"/>
      <c r="AB24" s="1"/>
      <c r="AC24" s="1"/>
      <c r="AD24" s="1"/>
      <c r="AE24" s="1"/>
      <c r="AF24" s="1">
        <f t="shared" si="9"/>
        <v>0</v>
      </c>
      <c r="AG24" s="14">
        <f t="shared" si="10"/>
        <v>0</v>
      </c>
      <c r="AH24" s="13"/>
      <c r="AI24" s="1"/>
      <c r="AJ24" s="13"/>
      <c r="AK24" s="1"/>
      <c r="AL24" s="1"/>
      <c r="AM24" s="1"/>
      <c r="AN24" s="1"/>
      <c r="AO24" s="1"/>
      <c r="AP24" s="1">
        <f t="shared" si="11"/>
        <v>0</v>
      </c>
      <c r="AQ24" s="14">
        <f t="shared" si="12"/>
        <v>0</v>
      </c>
      <c r="AR24" s="13"/>
      <c r="AS24" s="1"/>
      <c r="AT24" s="13"/>
      <c r="AU24" s="1"/>
      <c r="AV24" s="1"/>
      <c r="AW24" s="1"/>
      <c r="AX24" s="1"/>
      <c r="AY24" s="1"/>
      <c r="AZ24" s="1">
        <f t="shared" si="13"/>
        <v>0</v>
      </c>
      <c r="BA24" s="14">
        <f t="shared" si="14"/>
        <v>0</v>
      </c>
      <c r="BB24" s="13"/>
      <c r="BC24" s="1"/>
      <c r="BD24" s="13"/>
      <c r="BE24" s="1"/>
      <c r="BF24" s="1"/>
      <c r="BG24" s="1"/>
      <c r="BH24" s="1"/>
      <c r="BI24" s="1"/>
      <c r="BJ24" s="1">
        <f t="shared" si="15"/>
        <v>0</v>
      </c>
      <c r="BK24" s="14">
        <f t="shared" si="16"/>
        <v>0</v>
      </c>
    </row>
    <row r="25" spans="2:63" ht="18.75" customHeight="1" thickBot="1" thickTop="1">
      <c r="B25" s="4">
        <v>17</v>
      </c>
      <c r="C25" s="10"/>
      <c r="D25" s="1" t="s">
        <v>79</v>
      </c>
      <c r="E25" s="5">
        <v>1</v>
      </c>
      <c r="F25" s="6">
        <f t="shared" si="0"/>
        <v>0</v>
      </c>
      <c r="G25" s="7">
        <f t="shared" si="1"/>
        <v>0</v>
      </c>
      <c r="H25" s="8">
        <f t="shared" si="2"/>
        <v>0</v>
      </c>
      <c r="I25" s="9">
        <f t="shared" si="3"/>
        <v>0</v>
      </c>
      <c r="J25" s="10">
        <f t="shared" si="4"/>
        <v>0</v>
      </c>
      <c r="K25" s="11">
        <f t="shared" si="5"/>
        <v>0</v>
      </c>
      <c r="L25" s="12"/>
      <c r="M25" s="55">
        <f t="shared" si="6"/>
        <v>0</v>
      </c>
      <c r="N25" s="13"/>
      <c r="O25" s="1"/>
      <c r="P25" s="13"/>
      <c r="Q25" s="1"/>
      <c r="R25" s="1"/>
      <c r="S25" s="1"/>
      <c r="T25" s="1"/>
      <c r="U25" s="1"/>
      <c r="V25" s="1">
        <f t="shared" si="7"/>
        <v>0</v>
      </c>
      <c r="W25" s="14">
        <f t="shared" si="8"/>
        <v>0</v>
      </c>
      <c r="X25" s="13"/>
      <c r="Y25" s="1"/>
      <c r="Z25" s="13"/>
      <c r="AA25" s="1"/>
      <c r="AB25" s="1"/>
      <c r="AC25" s="1"/>
      <c r="AD25" s="1"/>
      <c r="AE25" s="1"/>
      <c r="AF25" s="1">
        <f t="shared" si="9"/>
        <v>0</v>
      </c>
      <c r="AG25" s="14">
        <f t="shared" si="10"/>
        <v>0</v>
      </c>
      <c r="AH25" s="13"/>
      <c r="AI25" s="1"/>
      <c r="AJ25" s="13"/>
      <c r="AK25" s="1"/>
      <c r="AL25" s="1"/>
      <c r="AM25" s="1"/>
      <c r="AN25" s="1"/>
      <c r="AO25" s="1"/>
      <c r="AP25" s="1">
        <f t="shared" si="11"/>
        <v>0</v>
      </c>
      <c r="AQ25" s="14">
        <f t="shared" si="12"/>
        <v>0</v>
      </c>
      <c r="AR25" s="13"/>
      <c r="AS25" s="1"/>
      <c r="AT25" s="13"/>
      <c r="AU25" s="1"/>
      <c r="AV25" s="1"/>
      <c r="AW25" s="1"/>
      <c r="AX25" s="1"/>
      <c r="AY25" s="1"/>
      <c r="AZ25" s="1">
        <f t="shared" si="13"/>
        <v>0</v>
      </c>
      <c r="BA25" s="14">
        <f t="shared" si="14"/>
        <v>0</v>
      </c>
      <c r="BB25" s="13"/>
      <c r="BC25" s="1"/>
      <c r="BD25" s="13"/>
      <c r="BE25" s="1"/>
      <c r="BF25" s="1"/>
      <c r="BG25" s="1"/>
      <c r="BH25" s="1"/>
      <c r="BI25" s="1"/>
      <c r="BJ25" s="1">
        <f t="shared" si="15"/>
        <v>0</v>
      </c>
      <c r="BK25" s="14">
        <f t="shared" si="16"/>
        <v>0</v>
      </c>
    </row>
    <row r="26" spans="2:63" ht="18.75" customHeight="1" thickBot="1" thickTop="1">
      <c r="B26" s="4">
        <v>18</v>
      </c>
      <c r="C26" s="10"/>
      <c r="D26" s="1" t="s">
        <v>74</v>
      </c>
      <c r="E26" s="5">
        <v>1</v>
      </c>
      <c r="F26" s="6">
        <f t="shared" si="0"/>
        <v>0</v>
      </c>
      <c r="G26" s="7">
        <f t="shared" si="1"/>
        <v>0</v>
      </c>
      <c r="H26" s="8">
        <f t="shared" si="2"/>
        <v>0</v>
      </c>
      <c r="I26" s="9">
        <f t="shared" si="3"/>
        <v>0</v>
      </c>
      <c r="J26" s="10">
        <f t="shared" si="4"/>
        <v>0</v>
      </c>
      <c r="K26" s="11">
        <f t="shared" si="5"/>
        <v>0</v>
      </c>
      <c r="L26" s="12"/>
      <c r="M26" s="55">
        <f t="shared" si="6"/>
        <v>0</v>
      </c>
      <c r="N26" s="13"/>
      <c r="O26" s="1"/>
      <c r="P26" s="13"/>
      <c r="Q26" s="1"/>
      <c r="R26" s="1"/>
      <c r="S26" s="1"/>
      <c r="T26" s="1"/>
      <c r="U26" s="1"/>
      <c r="V26" s="1">
        <f t="shared" si="7"/>
        <v>0</v>
      </c>
      <c r="W26" s="14">
        <f t="shared" si="8"/>
        <v>0</v>
      </c>
      <c r="X26" s="13"/>
      <c r="Y26" s="1"/>
      <c r="Z26" s="13"/>
      <c r="AA26" s="1"/>
      <c r="AB26" s="1"/>
      <c r="AC26" s="1"/>
      <c r="AD26" s="1"/>
      <c r="AE26" s="1"/>
      <c r="AF26" s="1">
        <f t="shared" si="9"/>
        <v>0</v>
      </c>
      <c r="AG26" s="14">
        <f t="shared" si="10"/>
        <v>0</v>
      </c>
      <c r="AH26" s="13"/>
      <c r="AI26" s="1"/>
      <c r="AJ26" s="13"/>
      <c r="AK26" s="1"/>
      <c r="AL26" s="1"/>
      <c r="AM26" s="1"/>
      <c r="AN26" s="1"/>
      <c r="AO26" s="1"/>
      <c r="AP26" s="1">
        <f t="shared" si="11"/>
        <v>0</v>
      </c>
      <c r="AQ26" s="14">
        <f t="shared" si="12"/>
        <v>0</v>
      </c>
      <c r="AR26" s="13"/>
      <c r="AS26" s="1"/>
      <c r="AT26" s="13"/>
      <c r="AU26" s="1"/>
      <c r="AV26" s="1"/>
      <c r="AW26" s="1"/>
      <c r="AX26" s="1"/>
      <c r="AY26" s="1"/>
      <c r="AZ26" s="1">
        <f t="shared" si="13"/>
        <v>0</v>
      </c>
      <c r="BA26" s="14">
        <f t="shared" si="14"/>
        <v>0</v>
      </c>
      <c r="BB26" s="13"/>
      <c r="BC26" s="1"/>
      <c r="BD26" s="13"/>
      <c r="BE26" s="1"/>
      <c r="BF26" s="1"/>
      <c r="BG26" s="1"/>
      <c r="BH26" s="1"/>
      <c r="BI26" s="1"/>
      <c r="BJ26" s="1">
        <f t="shared" si="15"/>
        <v>0</v>
      </c>
      <c r="BK26" s="14">
        <f t="shared" si="16"/>
        <v>0</v>
      </c>
    </row>
    <row r="27" spans="2:63" ht="18.75" customHeight="1" thickBot="1" thickTop="1">
      <c r="B27" s="4">
        <v>19</v>
      </c>
      <c r="C27" s="10"/>
      <c r="D27" s="1" t="s">
        <v>82</v>
      </c>
      <c r="E27" s="5">
        <v>1</v>
      </c>
      <c r="F27" s="6">
        <f t="shared" si="0"/>
        <v>0</v>
      </c>
      <c r="G27" s="7">
        <f t="shared" si="1"/>
        <v>0</v>
      </c>
      <c r="H27" s="8">
        <f t="shared" si="2"/>
        <v>0</v>
      </c>
      <c r="I27" s="9">
        <f t="shared" si="3"/>
        <v>0</v>
      </c>
      <c r="J27" s="10">
        <f t="shared" si="4"/>
        <v>0</v>
      </c>
      <c r="K27" s="11">
        <f t="shared" si="5"/>
        <v>0</v>
      </c>
      <c r="L27" s="12"/>
      <c r="M27" s="55">
        <f t="shared" si="6"/>
        <v>0</v>
      </c>
      <c r="N27" s="13"/>
      <c r="O27" s="1"/>
      <c r="P27" s="13"/>
      <c r="Q27" s="1"/>
      <c r="R27" s="1"/>
      <c r="S27" s="1"/>
      <c r="T27" s="1"/>
      <c r="U27" s="1"/>
      <c r="V27" s="1">
        <f t="shared" si="7"/>
        <v>0</v>
      </c>
      <c r="W27" s="14">
        <f t="shared" si="8"/>
        <v>0</v>
      </c>
      <c r="X27" s="13"/>
      <c r="Y27" s="1"/>
      <c r="Z27" s="13"/>
      <c r="AA27" s="1"/>
      <c r="AB27" s="1"/>
      <c r="AC27" s="1"/>
      <c r="AD27" s="1"/>
      <c r="AE27" s="1"/>
      <c r="AF27" s="1">
        <f t="shared" si="9"/>
        <v>0</v>
      </c>
      <c r="AG27" s="14">
        <f t="shared" si="10"/>
        <v>0</v>
      </c>
      <c r="AH27" s="13"/>
      <c r="AI27" s="1"/>
      <c r="AJ27" s="13"/>
      <c r="AK27" s="1"/>
      <c r="AL27" s="1"/>
      <c r="AM27" s="1"/>
      <c r="AN27" s="1"/>
      <c r="AO27" s="1"/>
      <c r="AP27" s="1">
        <f t="shared" si="11"/>
        <v>0</v>
      </c>
      <c r="AQ27" s="14">
        <f t="shared" si="12"/>
        <v>0</v>
      </c>
      <c r="AR27" s="13"/>
      <c r="AS27" s="1"/>
      <c r="AT27" s="13"/>
      <c r="AU27" s="1"/>
      <c r="AV27" s="1"/>
      <c r="AW27" s="1"/>
      <c r="AX27" s="1"/>
      <c r="AY27" s="1"/>
      <c r="AZ27" s="1">
        <f t="shared" si="13"/>
        <v>0</v>
      </c>
      <c r="BA27" s="14">
        <f t="shared" si="14"/>
        <v>0</v>
      </c>
      <c r="BB27" s="13"/>
      <c r="BC27" s="1"/>
      <c r="BD27" s="13"/>
      <c r="BE27" s="1"/>
      <c r="BF27" s="1"/>
      <c r="BG27" s="1"/>
      <c r="BH27" s="1"/>
      <c r="BI27" s="1"/>
      <c r="BJ27" s="1">
        <f t="shared" si="15"/>
        <v>0</v>
      </c>
      <c r="BK27" s="14">
        <f t="shared" si="16"/>
        <v>0</v>
      </c>
    </row>
    <row r="28" spans="2:63" ht="18.75" customHeight="1" thickBot="1" thickTop="1">
      <c r="B28" s="4">
        <v>20</v>
      </c>
      <c r="C28" s="10"/>
      <c r="D28" s="1" t="s">
        <v>85</v>
      </c>
      <c r="E28" s="5">
        <v>1</v>
      </c>
      <c r="F28" s="6">
        <f t="shared" si="0"/>
        <v>0</v>
      </c>
      <c r="G28" s="7">
        <f t="shared" si="1"/>
        <v>0</v>
      </c>
      <c r="H28" s="8">
        <f t="shared" si="2"/>
        <v>0</v>
      </c>
      <c r="I28" s="9">
        <f t="shared" si="3"/>
        <v>0</v>
      </c>
      <c r="J28" s="10">
        <f t="shared" si="4"/>
        <v>0</v>
      </c>
      <c r="K28" s="11">
        <f t="shared" si="5"/>
        <v>0</v>
      </c>
      <c r="L28" s="12"/>
      <c r="M28" s="55">
        <f t="shared" si="6"/>
        <v>0</v>
      </c>
      <c r="N28" s="13"/>
      <c r="O28" s="1"/>
      <c r="P28" s="13"/>
      <c r="Q28" s="1"/>
      <c r="R28" s="1"/>
      <c r="S28" s="1"/>
      <c r="T28" s="1"/>
      <c r="U28" s="1"/>
      <c r="V28" s="1">
        <f t="shared" si="7"/>
        <v>0</v>
      </c>
      <c r="W28" s="14">
        <f t="shared" si="8"/>
        <v>0</v>
      </c>
      <c r="X28" s="13"/>
      <c r="Y28" s="1"/>
      <c r="Z28" s="13"/>
      <c r="AA28" s="1"/>
      <c r="AB28" s="1"/>
      <c r="AC28" s="1"/>
      <c r="AD28" s="1"/>
      <c r="AE28" s="1"/>
      <c r="AF28" s="1">
        <f t="shared" si="9"/>
        <v>0</v>
      </c>
      <c r="AG28" s="14">
        <f t="shared" si="10"/>
        <v>0</v>
      </c>
      <c r="AH28" s="13"/>
      <c r="AI28" s="1"/>
      <c r="AJ28" s="13"/>
      <c r="AK28" s="1"/>
      <c r="AL28" s="1"/>
      <c r="AM28" s="1"/>
      <c r="AN28" s="1"/>
      <c r="AO28" s="1"/>
      <c r="AP28" s="1">
        <f t="shared" si="11"/>
        <v>0</v>
      </c>
      <c r="AQ28" s="14">
        <f t="shared" si="12"/>
        <v>0</v>
      </c>
      <c r="AR28" s="13"/>
      <c r="AS28" s="1"/>
      <c r="AT28" s="13"/>
      <c r="AU28" s="1"/>
      <c r="AV28" s="1"/>
      <c r="AW28" s="1"/>
      <c r="AX28" s="1"/>
      <c r="AY28" s="1"/>
      <c r="AZ28" s="1">
        <f t="shared" si="13"/>
        <v>0</v>
      </c>
      <c r="BA28" s="14">
        <f t="shared" si="14"/>
        <v>0</v>
      </c>
      <c r="BB28" s="13"/>
      <c r="BC28" s="1"/>
      <c r="BD28" s="13"/>
      <c r="BE28" s="1"/>
      <c r="BF28" s="1"/>
      <c r="BG28" s="1"/>
      <c r="BH28" s="1"/>
      <c r="BI28" s="1"/>
      <c r="BJ28" s="1">
        <f t="shared" si="15"/>
        <v>0</v>
      </c>
      <c r="BK28" s="14">
        <f t="shared" si="16"/>
        <v>0</v>
      </c>
    </row>
    <row r="29" spans="2:63" ht="18.75" customHeight="1" thickBot="1" thickTop="1">
      <c r="B29" s="4">
        <v>21</v>
      </c>
      <c r="C29" s="10"/>
      <c r="D29" s="1" t="s">
        <v>69</v>
      </c>
      <c r="E29" s="5">
        <v>1</v>
      </c>
      <c r="F29" s="6">
        <f t="shared" si="0"/>
        <v>0</v>
      </c>
      <c r="G29" s="7">
        <f t="shared" si="1"/>
        <v>0</v>
      </c>
      <c r="H29" s="8">
        <f t="shared" si="2"/>
        <v>0</v>
      </c>
      <c r="I29" s="9">
        <f t="shared" si="3"/>
        <v>0</v>
      </c>
      <c r="J29" s="10">
        <f t="shared" si="4"/>
        <v>0</v>
      </c>
      <c r="K29" s="11">
        <f t="shared" si="5"/>
        <v>0</v>
      </c>
      <c r="L29" s="12"/>
      <c r="M29" s="55">
        <f t="shared" si="6"/>
        <v>0</v>
      </c>
      <c r="N29" s="13"/>
      <c r="O29" s="1"/>
      <c r="P29" s="13"/>
      <c r="Q29" s="1"/>
      <c r="R29" s="1"/>
      <c r="S29" s="1"/>
      <c r="T29" s="1"/>
      <c r="U29" s="1"/>
      <c r="V29" s="1">
        <f t="shared" si="7"/>
        <v>0</v>
      </c>
      <c r="W29" s="14">
        <f t="shared" si="8"/>
        <v>0</v>
      </c>
      <c r="X29" s="13"/>
      <c r="Y29" s="1"/>
      <c r="Z29" s="13"/>
      <c r="AA29" s="1"/>
      <c r="AB29" s="1"/>
      <c r="AC29" s="1"/>
      <c r="AD29" s="1"/>
      <c r="AE29" s="1"/>
      <c r="AF29" s="1">
        <f t="shared" si="9"/>
        <v>0</v>
      </c>
      <c r="AG29" s="14">
        <f t="shared" si="10"/>
        <v>0</v>
      </c>
      <c r="AH29" s="13"/>
      <c r="AI29" s="1"/>
      <c r="AJ29" s="13"/>
      <c r="AK29" s="1"/>
      <c r="AL29" s="1"/>
      <c r="AM29" s="1"/>
      <c r="AN29" s="1"/>
      <c r="AO29" s="1"/>
      <c r="AP29" s="1">
        <f t="shared" si="11"/>
        <v>0</v>
      </c>
      <c r="AQ29" s="14">
        <f t="shared" si="12"/>
        <v>0</v>
      </c>
      <c r="AR29" s="13"/>
      <c r="AS29" s="1"/>
      <c r="AT29" s="13"/>
      <c r="AU29" s="1"/>
      <c r="AV29" s="1"/>
      <c r="AW29" s="1"/>
      <c r="AX29" s="1"/>
      <c r="AY29" s="1"/>
      <c r="AZ29" s="1">
        <f t="shared" si="13"/>
        <v>0</v>
      </c>
      <c r="BA29" s="14">
        <f t="shared" si="14"/>
        <v>0</v>
      </c>
      <c r="BB29" s="13"/>
      <c r="BC29" s="1"/>
      <c r="BD29" s="13"/>
      <c r="BE29" s="1"/>
      <c r="BF29" s="1"/>
      <c r="BG29" s="1"/>
      <c r="BH29" s="1"/>
      <c r="BI29" s="1"/>
      <c r="BJ29" s="1">
        <f t="shared" si="15"/>
        <v>0</v>
      </c>
      <c r="BK29" s="14">
        <f t="shared" si="16"/>
        <v>0</v>
      </c>
    </row>
    <row r="30" spans="2:63" ht="18.75" customHeight="1" thickBot="1" thickTop="1">
      <c r="B30" s="4">
        <v>22</v>
      </c>
      <c r="C30" s="10"/>
      <c r="D30" s="1" t="s">
        <v>61</v>
      </c>
      <c r="E30" s="5">
        <v>1</v>
      </c>
      <c r="F30" s="6">
        <f t="shared" si="0"/>
        <v>0</v>
      </c>
      <c r="G30" s="7">
        <f t="shared" si="1"/>
        <v>0</v>
      </c>
      <c r="H30" s="8">
        <f t="shared" si="2"/>
        <v>0</v>
      </c>
      <c r="I30" s="9">
        <f t="shared" si="3"/>
        <v>0</v>
      </c>
      <c r="J30" s="10">
        <f t="shared" si="4"/>
        <v>0</v>
      </c>
      <c r="K30" s="11">
        <f t="shared" si="5"/>
        <v>0</v>
      </c>
      <c r="L30" s="12"/>
      <c r="M30" s="55">
        <f t="shared" si="6"/>
        <v>0</v>
      </c>
      <c r="N30" s="13"/>
      <c r="O30" s="1"/>
      <c r="P30" s="13"/>
      <c r="Q30" s="1"/>
      <c r="R30" s="1"/>
      <c r="S30" s="1"/>
      <c r="T30" s="1"/>
      <c r="U30" s="1"/>
      <c r="V30" s="1">
        <f t="shared" si="7"/>
        <v>0</v>
      </c>
      <c r="W30" s="14">
        <f t="shared" si="8"/>
        <v>0</v>
      </c>
      <c r="X30" s="13"/>
      <c r="Y30" s="1"/>
      <c r="Z30" s="13"/>
      <c r="AA30" s="1"/>
      <c r="AB30" s="1"/>
      <c r="AC30" s="1"/>
      <c r="AD30" s="1"/>
      <c r="AE30" s="1"/>
      <c r="AF30" s="1">
        <f t="shared" si="9"/>
        <v>0</v>
      </c>
      <c r="AG30" s="14">
        <f t="shared" si="10"/>
        <v>0</v>
      </c>
      <c r="AH30" s="13"/>
      <c r="AI30" s="1"/>
      <c r="AJ30" s="13"/>
      <c r="AK30" s="1"/>
      <c r="AL30" s="1"/>
      <c r="AM30" s="1"/>
      <c r="AN30" s="1"/>
      <c r="AO30" s="1"/>
      <c r="AP30" s="1">
        <f t="shared" si="11"/>
        <v>0</v>
      </c>
      <c r="AQ30" s="14">
        <f t="shared" si="12"/>
        <v>0</v>
      </c>
      <c r="AR30" s="13"/>
      <c r="AS30" s="1"/>
      <c r="AT30" s="13"/>
      <c r="AU30" s="1"/>
      <c r="AV30" s="1"/>
      <c r="AW30" s="1"/>
      <c r="AX30" s="1"/>
      <c r="AY30" s="1"/>
      <c r="AZ30" s="1">
        <f t="shared" si="13"/>
        <v>0</v>
      </c>
      <c r="BA30" s="14">
        <f t="shared" si="14"/>
        <v>0</v>
      </c>
      <c r="BB30" s="13"/>
      <c r="BC30" s="1"/>
      <c r="BD30" s="13"/>
      <c r="BE30" s="1"/>
      <c r="BF30" s="1"/>
      <c r="BG30" s="1"/>
      <c r="BH30" s="1"/>
      <c r="BI30" s="1"/>
      <c r="BJ30" s="1">
        <f t="shared" si="15"/>
        <v>0</v>
      </c>
      <c r="BK30" s="14">
        <f t="shared" si="16"/>
        <v>0</v>
      </c>
    </row>
    <row r="31" spans="2:63" ht="18.75" customHeight="1" thickBot="1" thickTop="1">
      <c r="B31" s="4">
        <v>23</v>
      </c>
      <c r="C31" s="10"/>
      <c r="D31" s="1" t="s">
        <v>71</v>
      </c>
      <c r="E31" s="5">
        <v>1</v>
      </c>
      <c r="F31" s="6">
        <f t="shared" si="0"/>
        <v>0</v>
      </c>
      <c r="G31" s="7">
        <f t="shared" si="1"/>
        <v>0</v>
      </c>
      <c r="H31" s="8">
        <f t="shared" si="2"/>
        <v>0</v>
      </c>
      <c r="I31" s="9">
        <f t="shared" si="3"/>
        <v>0</v>
      </c>
      <c r="J31" s="10">
        <f t="shared" si="4"/>
        <v>0</v>
      </c>
      <c r="K31" s="11">
        <f t="shared" si="5"/>
        <v>0</v>
      </c>
      <c r="L31" s="12"/>
      <c r="M31" s="55">
        <f t="shared" si="6"/>
        <v>0</v>
      </c>
      <c r="N31" s="13"/>
      <c r="O31" s="1"/>
      <c r="P31" s="13"/>
      <c r="Q31" s="1"/>
      <c r="R31" s="1"/>
      <c r="S31" s="1"/>
      <c r="T31" s="1"/>
      <c r="U31" s="1"/>
      <c r="V31" s="1">
        <f t="shared" si="7"/>
        <v>0</v>
      </c>
      <c r="W31" s="14">
        <f t="shared" si="8"/>
        <v>0</v>
      </c>
      <c r="X31" s="13"/>
      <c r="Y31" s="1"/>
      <c r="Z31" s="13"/>
      <c r="AA31" s="1"/>
      <c r="AB31" s="1"/>
      <c r="AC31" s="1"/>
      <c r="AD31" s="1"/>
      <c r="AE31" s="1"/>
      <c r="AF31" s="1">
        <f t="shared" si="9"/>
        <v>0</v>
      </c>
      <c r="AG31" s="14">
        <f t="shared" si="10"/>
        <v>0</v>
      </c>
      <c r="AH31" s="13"/>
      <c r="AI31" s="1"/>
      <c r="AJ31" s="13"/>
      <c r="AK31" s="1"/>
      <c r="AL31" s="1"/>
      <c r="AM31" s="1"/>
      <c r="AN31" s="1"/>
      <c r="AO31" s="1"/>
      <c r="AP31" s="1">
        <f t="shared" si="11"/>
        <v>0</v>
      </c>
      <c r="AQ31" s="14">
        <f t="shared" si="12"/>
        <v>0</v>
      </c>
      <c r="AR31" s="13"/>
      <c r="AS31" s="1"/>
      <c r="AT31" s="13"/>
      <c r="AU31" s="1"/>
      <c r="AV31" s="1"/>
      <c r="AW31" s="1"/>
      <c r="AX31" s="1"/>
      <c r="AY31" s="1"/>
      <c r="AZ31" s="1">
        <f t="shared" si="13"/>
        <v>0</v>
      </c>
      <c r="BA31" s="14">
        <f t="shared" si="14"/>
        <v>0</v>
      </c>
      <c r="BB31" s="13"/>
      <c r="BC31" s="1"/>
      <c r="BD31" s="13"/>
      <c r="BE31" s="1"/>
      <c r="BF31" s="1"/>
      <c r="BG31" s="1"/>
      <c r="BH31" s="1"/>
      <c r="BI31" s="1"/>
      <c r="BJ31" s="1">
        <f t="shared" si="15"/>
        <v>0</v>
      </c>
      <c r="BK31" s="14">
        <f t="shared" si="16"/>
        <v>0</v>
      </c>
    </row>
    <row r="32" spans="2:63" ht="18.75" customHeight="1" thickBot="1" thickTop="1">
      <c r="B32" s="4">
        <v>24</v>
      </c>
      <c r="C32" s="10"/>
      <c r="D32" s="1" t="s">
        <v>66</v>
      </c>
      <c r="E32" s="5">
        <v>1</v>
      </c>
      <c r="F32" s="6">
        <f t="shared" si="0"/>
        <v>0</v>
      </c>
      <c r="G32" s="7">
        <f t="shared" si="1"/>
        <v>0</v>
      </c>
      <c r="H32" s="8">
        <f t="shared" si="2"/>
        <v>0</v>
      </c>
      <c r="I32" s="9">
        <f t="shared" si="3"/>
        <v>0</v>
      </c>
      <c r="J32" s="10">
        <f t="shared" si="4"/>
        <v>0</v>
      </c>
      <c r="K32" s="11">
        <f t="shared" si="5"/>
        <v>0</v>
      </c>
      <c r="L32" s="12"/>
      <c r="M32" s="55">
        <f t="shared" si="6"/>
        <v>0</v>
      </c>
      <c r="N32" s="13"/>
      <c r="O32" s="1"/>
      <c r="P32" s="13"/>
      <c r="Q32" s="1"/>
      <c r="R32" s="1"/>
      <c r="S32" s="1"/>
      <c r="T32" s="1"/>
      <c r="U32" s="1"/>
      <c r="V32" s="1">
        <f t="shared" si="7"/>
        <v>0</v>
      </c>
      <c r="W32" s="14">
        <f t="shared" si="8"/>
        <v>0</v>
      </c>
      <c r="X32" s="13"/>
      <c r="Y32" s="1"/>
      <c r="Z32" s="13"/>
      <c r="AA32" s="1"/>
      <c r="AB32" s="1"/>
      <c r="AC32" s="1"/>
      <c r="AD32" s="1"/>
      <c r="AE32" s="1"/>
      <c r="AF32" s="1">
        <f t="shared" si="9"/>
        <v>0</v>
      </c>
      <c r="AG32" s="14">
        <f t="shared" si="10"/>
        <v>0</v>
      </c>
      <c r="AH32" s="13"/>
      <c r="AI32" s="1"/>
      <c r="AJ32" s="13"/>
      <c r="AK32" s="1"/>
      <c r="AL32" s="1"/>
      <c r="AM32" s="1"/>
      <c r="AN32" s="1"/>
      <c r="AO32" s="1"/>
      <c r="AP32" s="1">
        <f t="shared" si="11"/>
        <v>0</v>
      </c>
      <c r="AQ32" s="14">
        <f t="shared" si="12"/>
        <v>0</v>
      </c>
      <c r="AR32" s="13"/>
      <c r="AS32" s="1"/>
      <c r="AT32" s="13"/>
      <c r="AU32" s="1"/>
      <c r="AV32" s="1"/>
      <c r="AW32" s="1"/>
      <c r="AX32" s="1"/>
      <c r="AY32" s="1"/>
      <c r="AZ32" s="1">
        <f t="shared" si="13"/>
        <v>0</v>
      </c>
      <c r="BA32" s="14">
        <f t="shared" si="14"/>
        <v>0</v>
      </c>
      <c r="BB32" s="13"/>
      <c r="BC32" s="1"/>
      <c r="BD32" s="13"/>
      <c r="BE32" s="1"/>
      <c r="BF32" s="1"/>
      <c r="BG32" s="1"/>
      <c r="BH32" s="1"/>
      <c r="BI32" s="1"/>
      <c r="BJ32" s="1">
        <f t="shared" si="15"/>
        <v>0</v>
      </c>
      <c r="BK32" s="14">
        <f t="shared" si="16"/>
        <v>0</v>
      </c>
    </row>
    <row r="33" spans="1:63" ht="18.75" customHeight="1" thickBot="1" thickTop="1">
      <c r="A33" s="4" t="s">
        <v>29</v>
      </c>
      <c r="B33" s="4">
        <v>25</v>
      </c>
      <c r="C33" s="10"/>
      <c r="D33" s="1" t="s">
        <v>81</v>
      </c>
      <c r="E33" s="5">
        <v>1</v>
      </c>
      <c r="F33" s="6">
        <f t="shared" si="0"/>
        <v>0</v>
      </c>
      <c r="G33" s="7">
        <f t="shared" si="1"/>
        <v>0</v>
      </c>
      <c r="H33" s="8">
        <f t="shared" si="2"/>
        <v>0</v>
      </c>
      <c r="I33" s="9">
        <f t="shared" si="3"/>
        <v>0</v>
      </c>
      <c r="J33" s="10">
        <f t="shared" si="4"/>
        <v>0</v>
      </c>
      <c r="K33" s="11">
        <f t="shared" si="5"/>
        <v>0</v>
      </c>
      <c r="L33" s="12"/>
      <c r="M33" s="55">
        <f t="shared" si="6"/>
        <v>0</v>
      </c>
      <c r="N33" s="13"/>
      <c r="O33" s="1"/>
      <c r="P33" s="13"/>
      <c r="Q33" s="1"/>
      <c r="R33" s="1"/>
      <c r="S33" s="1"/>
      <c r="T33" s="1"/>
      <c r="U33" s="1"/>
      <c r="V33" s="1">
        <f t="shared" si="7"/>
        <v>0</v>
      </c>
      <c r="W33" s="14">
        <f t="shared" si="8"/>
        <v>0</v>
      </c>
      <c r="X33" s="13"/>
      <c r="Y33" s="1"/>
      <c r="Z33" s="13"/>
      <c r="AA33" s="1"/>
      <c r="AB33" s="1"/>
      <c r="AC33" s="1"/>
      <c r="AD33" s="1"/>
      <c r="AE33" s="1"/>
      <c r="AF33" s="1">
        <f t="shared" si="9"/>
        <v>0</v>
      </c>
      <c r="AG33" s="14">
        <f t="shared" si="10"/>
        <v>0</v>
      </c>
      <c r="AH33" s="13"/>
      <c r="AI33" s="1"/>
      <c r="AJ33" s="13"/>
      <c r="AK33" s="1"/>
      <c r="AL33" s="1"/>
      <c r="AM33" s="1"/>
      <c r="AN33" s="1"/>
      <c r="AO33" s="1"/>
      <c r="AP33" s="1">
        <f t="shared" si="11"/>
        <v>0</v>
      </c>
      <c r="AQ33" s="14">
        <f t="shared" si="12"/>
        <v>0</v>
      </c>
      <c r="AR33" s="13"/>
      <c r="AS33" s="1"/>
      <c r="AT33" s="13"/>
      <c r="AU33" s="1"/>
      <c r="AV33" s="1"/>
      <c r="AW33" s="1"/>
      <c r="AX33" s="1"/>
      <c r="AY33" s="1"/>
      <c r="AZ33" s="1">
        <f t="shared" si="13"/>
        <v>0</v>
      </c>
      <c r="BA33" s="14">
        <f t="shared" si="14"/>
        <v>0</v>
      </c>
      <c r="BB33" s="13"/>
      <c r="BC33" s="1"/>
      <c r="BD33" s="13"/>
      <c r="BE33" s="1"/>
      <c r="BF33" s="1"/>
      <c r="BG33" s="1"/>
      <c r="BH33" s="1"/>
      <c r="BI33" s="1"/>
      <c r="BJ33" s="1">
        <f t="shared" si="15"/>
        <v>0</v>
      </c>
      <c r="BK33" s="14">
        <f t="shared" si="16"/>
        <v>0</v>
      </c>
    </row>
    <row r="34" spans="2:63" ht="18.75" customHeight="1" thickBot="1" thickTop="1">
      <c r="B34" s="4">
        <v>26</v>
      </c>
      <c r="C34" s="10"/>
      <c r="D34" s="1" t="s">
        <v>67</v>
      </c>
      <c r="E34" s="5">
        <v>1</v>
      </c>
      <c r="F34" s="6">
        <f t="shared" si="0"/>
        <v>0</v>
      </c>
      <c r="G34" s="7">
        <f t="shared" si="1"/>
        <v>0</v>
      </c>
      <c r="H34" s="8">
        <f t="shared" si="2"/>
        <v>0</v>
      </c>
      <c r="I34" s="9">
        <f t="shared" si="3"/>
        <v>0</v>
      </c>
      <c r="J34" s="10">
        <f t="shared" si="4"/>
        <v>0</v>
      </c>
      <c r="K34" s="11">
        <f t="shared" si="5"/>
        <v>0</v>
      </c>
      <c r="L34" s="12"/>
      <c r="M34" s="55">
        <f t="shared" si="6"/>
        <v>0</v>
      </c>
      <c r="N34" s="13"/>
      <c r="O34" s="1"/>
      <c r="P34" s="13"/>
      <c r="Q34" s="1"/>
      <c r="R34" s="1"/>
      <c r="S34" s="1"/>
      <c r="T34" s="1"/>
      <c r="U34" s="1"/>
      <c r="V34" s="1">
        <f t="shared" si="7"/>
        <v>0</v>
      </c>
      <c r="W34" s="14">
        <f t="shared" si="8"/>
        <v>0</v>
      </c>
      <c r="X34" s="13"/>
      <c r="Y34" s="1"/>
      <c r="Z34" s="13"/>
      <c r="AA34" s="1"/>
      <c r="AB34" s="1"/>
      <c r="AC34" s="1"/>
      <c r="AD34" s="1"/>
      <c r="AE34" s="1"/>
      <c r="AF34" s="1">
        <f t="shared" si="9"/>
        <v>0</v>
      </c>
      <c r="AG34" s="14">
        <f t="shared" si="10"/>
        <v>0</v>
      </c>
      <c r="AH34" s="13"/>
      <c r="AI34" s="1"/>
      <c r="AJ34" s="13"/>
      <c r="AK34" s="1"/>
      <c r="AL34" s="1"/>
      <c r="AM34" s="1"/>
      <c r="AN34" s="1"/>
      <c r="AO34" s="1"/>
      <c r="AP34" s="1">
        <f t="shared" si="11"/>
        <v>0</v>
      </c>
      <c r="AQ34" s="14">
        <f t="shared" si="12"/>
        <v>0</v>
      </c>
      <c r="AR34" s="13"/>
      <c r="AS34" s="1"/>
      <c r="AT34" s="13"/>
      <c r="AU34" s="1"/>
      <c r="AV34" s="1"/>
      <c r="AW34" s="1"/>
      <c r="AX34" s="1"/>
      <c r="AY34" s="1"/>
      <c r="AZ34" s="1">
        <f t="shared" si="13"/>
        <v>0</v>
      </c>
      <c r="BA34" s="14">
        <f t="shared" si="14"/>
        <v>0</v>
      </c>
      <c r="BB34" s="13"/>
      <c r="BC34" s="1"/>
      <c r="BD34" s="13"/>
      <c r="BE34" s="1"/>
      <c r="BF34" s="1"/>
      <c r="BG34" s="1"/>
      <c r="BH34" s="1"/>
      <c r="BI34" s="1"/>
      <c r="BJ34" s="1">
        <f t="shared" si="15"/>
        <v>0</v>
      </c>
      <c r="BK34" s="14">
        <f t="shared" si="16"/>
        <v>0</v>
      </c>
    </row>
    <row r="35" spans="2:63" ht="18.75" customHeight="1" thickBot="1" thickTop="1">
      <c r="B35" s="4">
        <v>27</v>
      </c>
      <c r="C35" s="10"/>
      <c r="D35" s="1" t="s">
        <v>86</v>
      </c>
      <c r="E35" s="5">
        <v>1</v>
      </c>
      <c r="F35" s="6">
        <f t="shared" si="0"/>
        <v>0</v>
      </c>
      <c r="G35" s="7">
        <f t="shared" si="1"/>
        <v>0</v>
      </c>
      <c r="H35" s="8">
        <f t="shared" si="2"/>
        <v>0</v>
      </c>
      <c r="I35" s="9">
        <f t="shared" si="3"/>
        <v>0</v>
      </c>
      <c r="J35" s="10">
        <f t="shared" si="4"/>
        <v>0</v>
      </c>
      <c r="K35" s="11">
        <f t="shared" si="5"/>
        <v>0</v>
      </c>
      <c r="L35" s="12"/>
      <c r="M35" s="55">
        <f t="shared" si="6"/>
        <v>0</v>
      </c>
      <c r="N35" s="13"/>
      <c r="O35" s="1"/>
      <c r="P35" s="13"/>
      <c r="Q35" s="1"/>
      <c r="R35" s="1"/>
      <c r="S35" s="1"/>
      <c r="T35" s="1"/>
      <c r="U35" s="1"/>
      <c r="V35" s="1">
        <f t="shared" si="7"/>
        <v>0</v>
      </c>
      <c r="W35" s="14">
        <f t="shared" si="8"/>
        <v>0</v>
      </c>
      <c r="X35" s="13"/>
      <c r="Y35" s="1"/>
      <c r="Z35" s="13"/>
      <c r="AA35" s="1"/>
      <c r="AB35" s="1"/>
      <c r="AC35" s="1"/>
      <c r="AD35" s="1"/>
      <c r="AE35" s="1"/>
      <c r="AF35" s="1">
        <f t="shared" si="9"/>
        <v>0</v>
      </c>
      <c r="AG35" s="14">
        <f t="shared" si="10"/>
        <v>0</v>
      </c>
      <c r="AH35" s="13"/>
      <c r="AI35" s="1"/>
      <c r="AJ35" s="13"/>
      <c r="AK35" s="1"/>
      <c r="AL35" s="1"/>
      <c r="AM35" s="1"/>
      <c r="AN35" s="1"/>
      <c r="AO35" s="1"/>
      <c r="AP35" s="1">
        <f t="shared" si="11"/>
        <v>0</v>
      </c>
      <c r="AQ35" s="14">
        <f t="shared" si="12"/>
        <v>0</v>
      </c>
      <c r="AR35" s="13"/>
      <c r="AS35" s="1"/>
      <c r="AT35" s="13"/>
      <c r="AU35" s="1"/>
      <c r="AV35" s="1"/>
      <c r="AW35" s="1"/>
      <c r="AX35" s="1"/>
      <c r="AY35" s="1"/>
      <c r="AZ35" s="1">
        <f t="shared" si="13"/>
        <v>0</v>
      </c>
      <c r="BA35" s="14">
        <f t="shared" si="14"/>
        <v>0</v>
      </c>
      <c r="BB35" s="13"/>
      <c r="BC35" s="1"/>
      <c r="BD35" s="13"/>
      <c r="BE35" s="1"/>
      <c r="BF35" s="1"/>
      <c r="BG35" s="1"/>
      <c r="BH35" s="1"/>
      <c r="BI35" s="1"/>
      <c r="BJ35" s="1">
        <f t="shared" si="15"/>
        <v>0</v>
      </c>
      <c r="BK35" s="14">
        <f t="shared" si="16"/>
        <v>0</v>
      </c>
    </row>
    <row r="36" spans="2:63" ht="18.75" customHeight="1" thickBot="1" thickTop="1">
      <c r="B36" s="4">
        <v>28</v>
      </c>
      <c r="C36" s="10"/>
      <c r="D36" s="1" t="s">
        <v>75</v>
      </c>
      <c r="E36" s="5">
        <v>1</v>
      </c>
      <c r="F36" s="6">
        <f t="shared" si="0"/>
        <v>0</v>
      </c>
      <c r="G36" s="7">
        <f t="shared" si="1"/>
        <v>0</v>
      </c>
      <c r="H36" s="8">
        <f t="shared" si="2"/>
        <v>0</v>
      </c>
      <c r="I36" s="9">
        <f t="shared" si="3"/>
        <v>0</v>
      </c>
      <c r="J36" s="10">
        <f t="shared" si="4"/>
        <v>0</v>
      </c>
      <c r="K36" s="11">
        <f t="shared" si="5"/>
        <v>0</v>
      </c>
      <c r="L36" s="12"/>
      <c r="M36" s="55">
        <f t="shared" si="6"/>
        <v>0</v>
      </c>
      <c r="N36" s="13"/>
      <c r="O36" s="1"/>
      <c r="P36" s="13"/>
      <c r="Q36" s="1"/>
      <c r="R36" s="1"/>
      <c r="S36" s="1"/>
      <c r="T36" s="1"/>
      <c r="U36" s="1"/>
      <c r="V36" s="1">
        <f t="shared" si="7"/>
        <v>0</v>
      </c>
      <c r="W36" s="14">
        <f t="shared" si="8"/>
        <v>0</v>
      </c>
      <c r="X36" s="13"/>
      <c r="Y36" s="1"/>
      <c r="Z36" s="13"/>
      <c r="AA36" s="1"/>
      <c r="AB36" s="1"/>
      <c r="AC36" s="1"/>
      <c r="AD36" s="1"/>
      <c r="AE36" s="1"/>
      <c r="AF36" s="1">
        <f t="shared" si="9"/>
        <v>0</v>
      </c>
      <c r="AG36" s="14">
        <f t="shared" si="10"/>
        <v>0</v>
      </c>
      <c r="AH36" s="13"/>
      <c r="AI36" s="1"/>
      <c r="AJ36" s="13"/>
      <c r="AK36" s="1"/>
      <c r="AL36" s="1"/>
      <c r="AM36" s="1"/>
      <c r="AN36" s="1"/>
      <c r="AO36" s="1"/>
      <c r="AP36" s="1">
        <f t="shared" si="11"/>
        <v>0</v>
      </c>
      <c r="AQ36" s="14">
        <f t="shared" si="12"/>
        <v>0</v>
      </c>
      <c r="AR36" s="13"/>
      <c r="AS36" s="1"/>
      <c r="AT36" s="13"/>
      <c r="AU36" s="1"/>
      <c r="AV36" s="1"/>
      <c r="AW36" s="1"/>
      <c r="AX36" s="1"/>
      <c r="AY36" s="1"/>
      <c r="AZ36" s="1">
        <f t="shared" si="13"/>
        <v>0</v>
      </c>
      <c r="BA36" s="14">
        <f t="shared" si="14"/>
        <v>0</v>
      </c>
      <c r="BB36" s="13"/>
      <c r="BC36" s="1"/>
      <c r="BD36" s="13"/>
      <c r="BE36" s="1"/>
      <c r="BF36" s="1"/>
      <c r="BG36" s="1"/>
      <c r="BH36" s="1"/>
      <c r="BI36" s="1"/>
      <c r="BJ36" s="1">
        <f t="shared" si="15"/>
        <v>0</v>
      </c>
      <c r="BK36" s="14">
        <f t="shared" si="16"/>
        <v>0</v>
      </c>
    </row>
    <row r="37" spans="2:63" ht="18.75" customHeight="1" thickBot="1" thickTop="1">
      <c r="B37" s="4">
        <v>29</v>
      </c>
      <c r="C37" s="10"/>
      <c r="D37" s="1" t="s">
        <v>59</v>
      </c>
      <c r="E37" s="5">
        <v>1</v>
      </c>
      <c r="F37" s="6">
        <f t="shared" si="0"/>
        <v>0</v>
      </c>
      <c r="G37" s="7">
        <f t="shared" si="1"/>
        <v>0</v>
      </c>
      <c r="H37" s="8">
        <f t="shared" si="2"/>
        <v>0</v>
      </c>
      <c r="I37" s="9">
        <f t="shared" si="3"/>
        <v>0</v>
      </c>
      <c r="J37" s="10">
        <f t="shared" si="4"/>
        <v>0</v>
      </c>
      <c r="K37" s="11">
        <f t="shared" si="5"/>
        <v>0</v>
      </c>
      <c r="L37" s="12"/>
      <c r="M37" s="55">
        <f t="shared" si="6"/>
        <v>0</v>
      </c>
      <c r="N37" s="13"/>
      <c r="O37" s="1"/>
      <c r="P37" s="13"/>
      <c r="Q37" s="1"/>
      <c r="R37" s="1"/>
      <c r="S37" s="1"/>
      <c r="T37" s="1"/>
      <c r="U37" s="1"/>
      <c r="V37" s="1">
        <f t="shared" si="7"/>
        <v>0</v>
      </c>
      <c r="W37" s="14">
        <f t="shared" si="8"/>
        <v>0</v>
      </c>
      <c r="X37" s="13"/>
      <c r="Y37" s="1"/>
      <c r="Z37" s="13"/>
      <c r="AA37" s="1"/>
      <c r="AB37" s="1"/>
      <c r="AC37" s="1"/>
      <c r="AD37" s="1"/>
      <c r="AE37" s="1"/>
      <c r="AF37" s="1">
        <f t="shared" si="9"/>
        <v>0</v>
      </c>
      <c r="AG37" s="14">
        <f t="shared" si="10"/>
        <v>0</v>
      </c>
      <c r="AH37" s="13"/>
      <c r="AI37" s="1"/>
      <c r="AJ37" s="13"/>
      <c r="AK37" s="1"/>
      <c r="AL37" s="1"/>
      <c r="AM37" s="1"/>
      <c r="AN37" s="1"/>
      <c r="AO37" s="1"/>
      <c r="AP37" s="1">
        <f t="shared" si="11"/>
        <v>0</v>
      </c>
      <c r="AQ37" s="14">
        <f t="shared" si="12"/>
        <v>0</v>
      </c>
      <c r="AR37" s="13"/>
      <c r="AS37" s="1"/>
      <c r="AT37" s="13"/>
      <c r="AU37" s="1"/>
      <c r="AV37" s="1"/>
      <c r="AW37" s="1"/>
      <c r="AX37" s="1"/>
      <c r="AY37" s="1"/>
      <c r="AZ37" s="1">
        <f t="shared" si="13"/>
        <v>0</v>
      </c>
      <c r="BA37" s="14">
        <f t="shared" si="14"/>
        <v>0</v>
      </c>
      <c r="BB37" s="13"/>
      <c r="BC37" s="1"/>
      <c r="BD37" s="13"/>
      <c r="BE37" s="1"/>
      <c r="BF37" s="1"/>
      <c r="BG37" s="1"/>
      <c r="BH37" s="1"/>
      <c r="BI37" s="1"/>
      <c r="BJ37" s="1">
        <f t="shared" si="15"/>
        <v>0</v>
      </c>
      <c r="BK37" s="14">
        <f t="shared" si="16"/>
        <v>0</v>
      </c>
    </row>
    <row r="38" spans="2:63" ht="18.75" customHeight="1" thickBot="1" thickTop="1">
      <c r="B38" s="4">
        <v>30</v>
      </c>
      <c r="C38" s="10"/>
      <c r="D38" s="1" t="s">
        <v>84</v>
      </c>
      <c r="E38" s="5">
        <v>1</v>
      </c>
      <c r="F38" s="6">
        <f t="shared" si="0"/>
        <v>0</v>
      </c>
      <c r="G38" s="7">
        <f t="shared" si="1"/>
        <v>0</v>
      </c>
      <c r="H38" s="8">
        <f t="shared" si="2"/>
        <v>0</v>
      </c>
      <c r="I38" s="9">
        <f t="shared" si="3"/>
        <v>0</v>
      </c>
      <c r="J38" s="10">
        <f t="shared" si="4"/>
        <v>0</v>
      </c>
      <c r="K38" s="11">
        <f t="shared" si="5"/>
        <v>0</v>
      </c>
      <c r="L38" s="12"/>
      <c r="M38" s="55">
        <f t="shared" si="6"/>
        <v>0</v>
      </c>
      <c r="N38" s="13"/>
      <c r="O38" s="1"/>
      <c r="P38" s="13"/>
      <c r="Q38" s="1"/>
      <c r="R38" s="1"/>
      <c r="S38" s="1"/>
      <c r="T38" s="1"/>
      <c r="U38" s="1"/>
      <c r="V38" s="1">
        <f t="shared" si="7"/>
        <v>0</v>
      </c>
      <c r="W38" s="14">
        <f t="shared" si="8"/>
        <v>0</v>
      </c>
      <c r="X38" s="13"/>
      <c r="Y38" s="1"/>
      <c r="Z38" s="13"/>
      <c r="AA38" s="1"/>
      <c r="AB38" s="1"/>
      <c r="AC38" s="1"/>
      <c r="AD38" s="1"/>
      <c r="AE38" s="1"/>
      <c r="AF38" s="1">
        <f t="shared" si="9"/>
        <v>0</v>
      </c>
      <c r="AG38" s="14">
        <f t="shared" si="10"/>
        <v>0</v>
      </c>
      <c r="AH38" s="13"/>
      <c r="AI38" s="1"/>
      <c r="AJ38" s="13"/>
      <c r="AK38" s="1"/>
      <c r="AL38" s="1"/>
      <c r="AM38" s="1"/>
      <c r="AN38" s="1"/>
      <c r="AO38" s="1"/>
      <c r="AP38" s="1">
        <f t="shared" si="11"/>
        <v>0</v>
      </c>
      <c r="AQ38" s="14">
        <f t="shared" si="12"/>
        <v>0</v>
      </c>
      <c r="AR38" s="13"/>
      <c r="AS38" s="1"/>
      <c r="AT38" s="13"/>
      <c r="AU38" s="1"/>
      <c r="AV38" s="1"/>
      <c r="AW38" s="1"/>
      <c r="AX38" s="1"/>
      <c r="AY38" s="1"/>
      <c r="AZ38" s="1">
        <f t="shared" si="13"/>
        <v>0</v>
      </c>
      <c r="BA38" s="14">
        <f t="shared" si="14"/>
        <v>0</v>
      </c>
      <c r="BB38" s="13"/>
      <c r="BC38" s="1"/>
      <c r="BD38" s="13"/>
      <c r="BE38" s="1"/>
      <c r="BF38" s="1"/>
      <c r="BG38" s="1"/>
      <c r="BH38" s="1"/>
      <c r="BI38" s="1"/>
      <c r="BJ38" s="1">
        <f t="shared" si="15"/>
        <v>0</v>
      </c>
      <c r="BK38" s="14">
        <f t="shared" si="16"/>
        <v>0</v>
      </c>
    </row>
    <row r="39" spans="2:63" ht="18.75" customHeight="1" thickBot="1" thickTop="1">
      <c r="B39" s="4">
        <v>31</v>
      </c>
      <c r="C39" s="10"/>
      <c r="D39" s="1" t="s">
        <v>63</v>
      </c>
      <c r="E39" s="5">
        <v>1</v>
      </c>
      <c r="F39" s="6">
        <f t="shared" si="0"/>
        <v>0</v>
      </c>
      <c r="G39" s="7">
        <f t="shared" si="1"/>
        <v>0</v>
      </c>
      <c r="H39" s="8">
        <f t="shared" si="2"/>
        <v>0</v>
      </c>
      <c r="I39" s="9">
        <f t="shared" si="3"/>
        <v>0</v>
      </c>
      <c r="J39" s="10">
        <f t="shared" si="4"/>
        <v>0</v>
      </c>
      <c r="K39" s="11">
        <f t="shared" si="5"/>
        <v>0</v>
      </c>
      <c r="L39" s="12"/>
      <c r="M39" s="55">
        <f t="shared" si="6"/>
        <v>0</v>
      </c>
      <c r="N39" s="13"/>
      <c r="O39" s="1"/>
      <c r="P39" s="13"/>
      <c r="Q39" s="1"/>
      <c r="R39" s="1"/>
      <c r="S39" s="1"/>
      <c r="T39" s="1"/>
      <c r="U39" s="1"/>
      <c r="V39" s="1">
        <f t="shared" si="7"/>
        <v>0</v>
      </c>
      <c r="W39" s="14">
        <f t="shared" si="8"/>
        <v>0</v>
      </c>
      <c r="X39" s="13"/>
      <c r="Y39" s="1"/>
      <c r="Z39" s="13"/>
      <c r="AA39" s="1"/>
      <c r="AB39" s="1"/>
      <c r="AC39" s="1"/>
      <c r="AD39" s="1"/>
      <c r="AE39" s="1"/>
      <c r="AF39" s="1">
        <f t="shared" si="9"/>
        <v>0</v>
      </c>
      <c r="AG39" s="14">
        <f t="shared" si="10"/>
        <v>0</v>
      </c>
      <c r="AH39" s="13"/>
      <c r="AI39" s="1"/>
      <c r="AJ39" s="13"/>
      <c r="AK39" s="1"/>
      <c r="AL39" s="1"/>
      <c r="AM39" s="1"/>
      <c r="AN39" s="1"/>
      <c r="AO39" s="1"/>
      <c r="AP39" s="1">
        <f t="shared" si="11"/>
        <v>0</v>
      </c>
      <c r="AQ39" s="14">
        <f t="shared" si="12"/>
        <v>0</v>
      </c>
      <c r="AR39" s="13"/>
      <c r="AS39" s="1"/>
      <c r="AT39" s="13"/>
      <c r="AU39" s="1"/>
      <c r="AV39" s="1"/>
      <c r="AW39" s="1"/>
      <c r="AX39" s="1"/>
      <c r="AY39" s="1"/>
      <c r="AZ39" s="1">
        <f t="shared" si="13"/>
        <v>0</v>
      </c>
      <c r="BA39" s="14">
        <f t="shared" si="14"/>
        <v>0</v>
      </c>
      <c r="BB39" s="13"/>
      <c r="BC39" s="1"/>
      <c r="BD39" s="13"/>
      <c r="BE39" s="1"/>
      <c r="BF39" s="1"/>
      <c r="BG39" s="1"/>
      <c r="BH39" s="1"/>
      <c r="BI39" s="1"/>
      <c r="BJ39" s="1">
        <f t="shared" si="15"/>
        <v>0</v>
      </c>
      <c r="BK39" s="14">
        <f t="shared" si="16"/>
        <v>0</v>
      </c>
    </row>
    <row r="40" spans="2:63" ht="18.75" customHeight="1" thickBot="1" thickTop="1">
      <c r="B40" s="4">
        <v>32</v>
      </c>
      <c r="C40" s="10"/>
      <c r="D40" s="1"/>
      <c r="E40" s="5">
        <v>0</v>
      </c>
      <c r="F40" s="6">
        <f t="shared" si="0"/>
        <v>0</v>
      </c>
      <c r="G40" s="7">
        <f t="shared" si="1"/>
        <v>0</v>
      </c>
      <c r="H40" s="8">
        <f t="shared" si="2"/>
        <v>0</v>
      </c>
      <c r="I40" s="9">
        <f t="shared" si="3"/>
        <v>0</v>
      </c>
      <c r="J40" s="10">
        <f t="shared" si="4"/>
        <v>0</v>
      </c>
      <c r="K40" s="11">
        <f t="shared" si="5"/>
        <v>0</v>
      </c>
      <c r="L40" s="12"/>
      <c r="M40" s="55">
        <f t="shared" si="6"/>
        <v>0</v>
      </c>
      <c r="N40" s="13"/>
      <c r="O40" s="1"/>
      <c r="P40" s="13"/>
      <c r="Q40" s="1"/>
      <c r="R40" s="1"/>
      <c r="S40" s="1"/>
      <c r="T40" s="1"/>
      <c r="U40" s="1"/>
      <c r="V40" s="1">
        <f t="shared" si="7"/>
        <v>0</v>
      </c>
      <c r="W40" s="14">
        <f t="shared" si="8"/>
        <v>0</v>
      </c>
      <c r="X40" s="13"/>
      <c r="Y40" s="1"/>
      <c r="Z40" s="13"/>
      <c r="AA40" s="1"/>
      <c r="AB40" s="1"/>
      <c r="AC40" s="1"/>
      <c r="AD40" s="1"/>
      <c r="AE40" s="1"/>
      <c r="AF40" s="1">
        <f t="shared" si="9"/>
        <v>0</v>
      </c>
      <c r="AG40" s="14">
        <f t="shared" si="10"/>
        <v>0</v>
      </c>
      <c r="AH40" s="13"/>
      <c r="AI40" s="1"/>
      <c r="AJ40" s="13"/>
      <c r="AK40" s="1"/>
      <c r="AL40" s="1"/>
      <c r="AM40" s="1"/>
      <c r="AN40" s="1"/>
      <c r="AO40" s="1"/>
      <c r="AP40" s="1">
        <f t="shared" si="11"/>
        <v>0</v>
      </c>
      <c r="AQ40" s="14">
        <f t="shared" si="12"/>
        <v>0</v>
      </c>
      <c r="AR40" s="13"/>
      <c r="AS40" s="1"/>
      <c r="AT40" s="13"/>
      <c r="AU40" s="1"/>
      <c r="AV40" s="1"/>
      <c r="AW40" s="1"/>
      <c r="AX40" s="1"/>
      <c r="AY40" s="1"/>
      <c r="AZ40" s="1">
        <f t="shared" si="13"/>
        <v>0</v>
      </c>
      <c r="BA40" s="14">
        <f t="shared" si="14"/>
        <v>0</v>
      </c>
      <c r="BB40" s="13"/>
      <c r="BC40" s="1"/>
      <c r="BD40" s="13"/>
      <c r="BE40" s="1"/>
      <c r="BF40" s="1"/>
      <c r="BG40" s="1"/>
      <c r="BH40" s="1"/>
      <c r="BI40" s="1"/>
      <c r="BJ40" s="1">
        <f t="shared" si="15"/>
        <v>0</v>
      </c>
      <c r="BK40" s="14">
        <f t="shared" si="16"/>
        <v>0</v>
      </c>
    </row>
    <row r="41" spans="2:63" ht="18.75" customHeight="1" thickBot="1" thickTop="1">
      <c r="B41" s="4">
        <v>33</v>
      </c>
      <c r="C41" s="10"/>
      <c r="D41" s="1"/>
      <c r="E41" s="5">
        <v>0</v>
      </c>
      <c r="F41" s="6">
        <f t="shared" si="0"/>
        <v>0</v>
      </c>
      <c r="G41" s="7">
        <f t="shared" si="1"/>
        <v>0</v>
      </c>
      <c r="H41" s="8">
        <f t="shared" si="2"/>
        <v>0</v>
      </c>
      <c r="I41" s="9">
        <f t="shared" si="3"/>
        <v>0</v>
      </c>
      <c r="J41" s="10">
        <f t="shared" si="4"/>
        <v>0</v>
      </c>
      <c r="K41" s="11">
        <f t="shared" si="5"/>
        <v>0</v>
      </c>
      <c r="L41" s="12"/>
      <c r="M41" s="55">
        <f t="shared" si="6"/>
        <v>0</v>
      </c>
      <c r="N41" s="13"/>
      <c r="O41" s="1"/>
      <c r="P41" s="13"/>
      <c r="Q41" s="1"/>
      <c r="R41" s="1"/>
      <c r="S41" s="1"/>
      <c r="T41" s="1"/>
      <c r="U41" s="1"/>
      <c r="V41" s="1">
        <f t="shared" si="7"/>
        <v>0</v>
      </c>
      <c r="W41" s="14">
        <f t="shared" si="8"/>
        <v>0</v>
      </c>
      <c r="X41" s="13"/>
      <c r="Y41" s="1"/>
      <c r="Z41" s="13"/>
      <c r="AA41" s="1"/>
      <c r="AB41" s="1"/>
      <c r="AC41" s="1"/>
      <c r="AD41" s="1"/>
      <c r="AE41" s="1"/>
      <c r="AF41" s="1">
        <f t="shared" si="9"/>
        <v>0</v>
      </c>
      <c r="AG41" s="14">
        <f t="shared" si="10"/>
        <v>0</v>
      </c>
      <c r="AH41" s="13"/>
      <c r="AI41" s="1"/>
      <c r="AJ41" s="13"/>
      <c r="AK41" s="1"/>
      <c r="AL41" s="1"/>
      <c r="AM41" s="1"/>
      <c r="AN41" s="1"/>
      <c r="AO41" s="1"/>
      <c r="AP41" s="1">
        <f t="shared" si="11"/>
        <v>0</v>
      </c>
      <c r="AQ41" s="14">
        <f t="shared" si="12"/>
        <v>0</v>
      </c>
      <c r="AR41" s="13"/>
      <c r="AS41" s="1"/>
      <c r="AT41" s="13"/>
      <c r="AU41" s="1"/>
      <c r="AV41" s="1"/>
      <c r="AW41" s="1"/>
      <c r="AX41" s="1"/>
      <c r="AY41" s="1"/>
      <c r="AZ41" s="1">
        <f t="shared" si="13"/>
        <v>0</v>
      </c>
      <c r="BA41" s="14">
        <f t="shared" si="14"/>
        <v>0</v>
      </c>
      <c r="BB41" s="13"/>
      <c r="BC41" s="1"/>
      <c r="BD41" s="13"/>
      <c r="BE41" s="1"/>
      <c r="BF41" s="1"/>
      <c r="BG41" s="1"/>
      <c r="BH41" s="1"/>
      <c r="BI41" s="1"/>
      <c r="BJ41" s="1">
        <f t="shared" si="15"/>
        <v>0</v>
      </c>
      <c r="BK41" s="14">
        <f t="shared" si="16"/>
        <v>0</v>
      </c>
    </row>
    <row r="42" spans="2:63" ht="18.75" customHeight="1" thickBot="1" thickTop="1">
      <c r="B42" s="4">
        <v>34</v>
      </c>
      <c r="C42" s="10"/>
      <c r="D42" s="1"/>
      <c r="E42" s="5">
        <v>0</v>
      </c>
      <c r="F42" s="6">
        <f t="shared" si="0"/>
        <v>0</v>
      </c>
      <c r="G42" s="7">
        <f t="shared" si="1"/>
        <v>0</v>
      </c>
      <c r="H42" s="8">
        <f t="shared" si="2"/>
        <v>0</v>
      </c>
      <c r="I42" s="9">
        <f t="shared" si="3"/>
        <v>0</v>
      </c>
      <c r="J42" s="10">
        <f t="shared" si="4"/>
        <v>0</v>
      </c>
      <c r="K42" s="11">
        <f t="shared" si="5"/>
        <v>0</v>
      </c>
      <c r="L42" s="12"/>
      <c r="M42" s="55">
        <f t="shared" si="6"/>
        <v>0</v>
      </c>
      <c r="N42" s="13"/>
      <c r="O42" s="1"/>
      <c r="P42" s="13"/>
      <c r="Q42" s="1"/>
      <c r="R42" s="1"/>
      <c r="S42" s="1"/>
      <c r="T42" s="1"/>
      <c r="U42" s="1"/>
      <c r="V42" s="1">
        <f t="shared" si="7"/>
        <v>0</v>
      </c>
      <c r="W42" s="14">
        <f t="shared" si="8"/>
        <v>0</v>
      </c>
      <c r="X42" s="13"/>
      <c r="Y42" s="1"/>
      <c r="Z42" s="13"/>
      <c r="AA42" s="1"/>
      <c r="AB42" s="1"/>
      <c r="AC42" s="1"/>
      <c r="AD42" s="1"/>
      <c r="AE42" s="1"/>
      <c r="AF42" s="1">
        <f t="shared" si="9"/>
        <v>0</v>
      </c>
      <c r="AG42" s="14">
        <f t="shared" si="10"/>
        <v>0</v>
      </c>
      <c r="AH42" s="13"/>
      <c r="AI42" s="1"/>
      <c r="AJ42" s="13"/>
      <c r="AK42" s="1"/>
      <c r="AL42" s="1"/>
      <c r="AM42" s="1"/>
      <c r="AN42" s="1"/>
      <c r="AO42" s="1"/>
      <c r="AP42" s="1">
        <f t="shared" si="11"/>
        <v>0</v>
      </c>
      <c r="AQ42" s="14">
        <f t="shared" si="12"/>
        <v>0</v>
      </c>
      <c r="AR42" s="13"/>
      <c r="AS42" s="1"/>
      <c r="AT42" s="13"/>
      <c r="AU42" s="1"/>
      <c r="AV42" s="1"/>
      <c r="AW42" s="1"/>
      <c r="AX42" s="1"/>
      <c r="AY42" s="1"/>
      <c r="AZ42" s="1">
        <f t="shared" si="13"/>
        <v>0</v>
      </c>
      <c r="BA42" s="14">
        <f t="shared" si="14"/>
        <v>0</v>
      </c>
      <c r="BB42" s="13"/>
      <c r="BC42" s="1"/>
      <c r="BD42" s="13"/>
      <c r="BE42" s="1"/>
      <c r="BF42" s="1"/>
      <c r="BG42" s="1"/>
      <c r="BH42" s="1"/>
      <c r="BI42" s="1"/>
      <c r="BJ42" s="1">
        <f t="shared" si="15"/>
        <v>0</v>
      </c>
      <c r="BK42" s="14">
        <f t="shared" si="16"/>
        <v>0</v>
      </c>
    </row>
    <row r="43" spans="2:63" ht="18.75" customHeight="1" thickBot="1" thickTop="1">
      <c r="B43" s="4">
        <v>35</v>
      </c>
      <c r="C43" s="10"/>
      <c r="D43" s="1"/>
      <c r="E43" s="5">
        <v>0</v>
      </c>
      <c r="F43" s="6">
        <f t="shared" si="0"/>
        <v>0</v>
      </c>
      <c r="G43" s="7">
        <f t="shared" si="1"/>
        <v>0</v>
      </c>
      <c r="H43" s="8">
        <f t="shared" si="2"/>
        <v>0</v>
      </c>
      <c r="I43" s="9">
        <f t="shared" si="3"/>
        <v>0</v>
      </c>
      <c r="J43" s="10">
        <f t="shared" si="4"/>
        <v>0</v>
      </c>
      <c r="K43" s="11">
        <f t="shared" si="5"/>
        <v>0</v>
      </c>
      <c r="L43" s="12"/>
      <c r="M43" s="55">
        <f t="shared" si="6"/>
        <v>0</v>
      </c>
      <c r="N43" s="13"/>
      <c r="O43" s="1"/>
      <c r="P43" s="13"/>
      <c r="Q43" s="1"/>
      <c r="R43" s="1"/>
      <c r="S43" s="1"/>
      <c r="T43" s="1"/>
      <c r="U43" s="1"/>
      <c r="V43" s="1">
        <f t="shared" si="7"/>
        <v>0</v>
      </c>
      <c r="W43" s="14">
        <f t="shared" si="8"/>
        <v>0</v>
      </c>
      <c r="X43" s="13"/>
      <c r="Y43" s="1"/>
      <c r="Z43" s="13"/>
      <c r="AA43" s="1"/>
      <c r="AB43" s="1"/>
      <c r="AC43" s="1"/>
      <c r="AD43" s="1"/>
      <c r="AE43" s="1"/>
      <c r="AF43" s="1">
        <f t="shared" si="9"/>
        <v>0</v>
      </c>
      <c r="AG43" s="14">
        <f t="shared" si="10"/>
        <v>0</v>
      </c>
      <c r="AH43" s="13"/>
      <c r="AI43" s="1"/>
      <c r="AJ43" s="13"/>
      <c r="AK43" s="1"/>
      <c r="AL43" s="1"/>
      <c r="AM43" s="1"/>
      <c r="AN43" s="1"/>
      <c r="AO43" s="1"/>
      <c r="AP43" s="1">
        <f t="shared" si="11"/>
        <v>0</v>
      </c>
      <c r="AQ43" s="14">
        <f t="shared" si="12"/>
        <v>0</v>
      </c>
      <c r="AR43" s="13"/>
      <c r="AS43" s="1"/>
      <c r="AT43" s="13"/>
      <c r="AU43" s="1"/>
      <c r="AV43" s="1"/>
      <c r="AW43" s="1"/>
      <c r="AX43" s="1"/>
      <c r="AY43" s="1"/>
      <c r="AZ43" s="1">
        <f t="shared" si="13"/>
        <v>0</v>
      </c>
      <c r="BA43" s="14">
        <f t="shared" si="14"/>
        <v>0</v>
      </c>
      <c r="BB43" s="13"/>
      <c r="BC43" s="1"/>
      <c r="BD43" s="13"/>
      <c r="BE43" s="1"/>
      <c r="BF43" s="1"/>
      <c r="BG43" s="1"/>
      <c r="BH43" s="1"/>
      <c r="BI43" s="1"/>
      <c r="BJ43" s="1">
        <f t="shared" si="15"/>
        <v>0</v>
      </c>
      <c r="BK43" s="14">
        <f t="shared" si="16"/>
        <v>0</v>
      </c>
    </row>
    <row r="44" spans="2:63" ht="18.75" customHeight="1" thickBot="1" thickTop="1">
      <c r="B44" s="4">
        <v>36</v>
      </c>
      <c r="C44" s="10"/>
      <c r="D44" s="1"/>
      <c r="E44" s="5">
        <v>0</v>
      </c>
      <c r="F44" s="6">
        <f t="shared" si="0"/>
        <v>0</v>
      </c>
      <c r="G44" s="7">
        <f t="shared" si="1"/>
        <v>0</v>
      </c>
      <c r="H44" s="8">
        <f t="shared" si="2"/>
        <v>0</v>
      </c>
      <c r="I44" s="9">
        <f t="shared" si="3"/>
        <v>0</v>
      </c>
      <c r="J44" s="10">
        <f t="shared" si="4"/>
        <v>0</v>
      </c>
      <c r="K44" s="11">
        <f t="shared" si="5"/>
        <v>0</v>
      </c>
      <c r="L44" s="12"/>
      <c r="M44" s="55">
        <f t="shared" si="6"/>
        <v>0</v>
      </c>
      <c r="N44" s="13"/>
      <c r="O44" s="1"/>
      <c r="P44" s="13"/>
      <c r="Q44" s="1"/>
      <c r="R44" s="1"/>
      <c r="S44" s="1"/>
      <c r="T44" s="1"/>
      <c r="U44" s="1"/>
      <c r="V44" s="1">
        <f t="shared" si="7"/>
        <v>0</v>
      </c>
      <c r="W44" s="14">
        <f t="shared" si="8"/>
        <v>0</v>
      </c>
      <c r="X44" s="13"/>
      <c r="Y44" s="1"/>
      <c r="Z44" s="13"/>
      <c r="AA44" s="1"/>
      <c r="AB44" s="1"/>
      <c r="AC44" s="1"/>
      <c r="AD44" s="1"/>
      <c r="AE44" s="1"/>
      <c r="AF44" s="1">
        <f t="shared" si="9"/>
        <v>0</v>
      </c>
      <c r="AG44" s="14">
        <f t="shared" si="10"/>
        <v>0</v>
      </c>
      <c r="AH44" s="13"/>
      <c r="AI44" s="1"/>
      <c r="AJ44" s="13"/>
      <c r="AK44" s="1"/>
      <c r="AL44" s="1"/>
      <c r="AM44" s="1"/>
      <c r="AN44" s="1"/>
      <c r="AO44" s="1"/>
      <c r="AP44" s="1">
        <f t="shared" si="11"/>
        <v>0</v>
      </c>
      <c r="AQ44" s="14">
        <f t="shared" si="12"/>
        <v>0</v>
      </c>
      <c r="AR44" s="13"/>
      <c r="AS44" s="1"/>
      <c r="AT44" s="13"/>
      <c r="AU44" s="1"/>
      <c r="AV44" s="1"/>
      <c r="AW44" s="1"/>
      <c r="AX44" s="1"/>
      <c r="AY44" s="1"/>
      <c r="AZ44" s="1">
        <f t="shared" si="13"/>
        <v>0</v>
      </c>
      <c r="BA44" s="14">
        <f t="shared" si="14"/>
        <v>0</v>
      </c>
      <c r="BB44" s="13"/>
      <c r="BC44" s="1"/>
      <c r="BD44" s="13"/>
      <c r="BE44" s="1"/>
      <c r="BF44" s="1"/>
      <c r="BG44" s="1"/>
      <c r="BH44" s="1"/>
      <c r="BI44" s="1"/>
      <c r="BJ44" s="1">
        <f t="shared" si="15"/>
        <v>0</v>
      </c>
      <c r="BK44" s="14">
        <f t="shared" si="16"/>
        <v>0</v>
      </c>
    </row>
    <row r="45" spans="2:63" ht="18.75" customHeight="1" thickBot="1" thickTop="1">
      <c r="B45" s="4">
        <v>37</v>
      </c>
      <c r="C45" s="10"/>
      <c r="D45" s="1"/>
      <c r="E45" s="5">
        <v>0</v>
      </c>
      <c r="F45" s="6">
        <f t="shared" si="0"/>
        <v>0</v>
      </c>
      <c r="G45" s="7">
        <f t="shared" si="1"/>
        <v>0</v>
      </c>
      <c r="H45" s="8">
        <f t="shared" si="2"/>
        <v>0</v>
      </c>
      <c r="I45" s="9">
        <f t="shared" si="3"/>
        <v>0</v>
      </c>
      <c r="J45" s="10">
        <f t="shared" si="4"/>
        <v>0</v>
      </c>
      <c r="K45" s="11">
        <f t="shared" si="5"/>
        <v>0</v>
      </c>
      <c r="L45" s="12"/>
      <c r="M45" s="55">
        <f t="shared" si="6"/>
        <v>0</v>
      </c>
      <c r="N45" s="13"/>
      <c r="O45" s="1"/>
      <c r="P45" s="13"/>
      <c r="Q45" s="1"/>
      <c r="R45" s="1"/>
      <c r="S45" s="1"/>
      <c r="T45" s="1"/>
      <c r="U45" s="1"/>
      <c r="V45" s="1">
        <f t="shared" si="7"/>
        <v>0</v>
      </c>
      <c r="W45" s="14">
        <f t="shared" si="8"/>
        <v>0</v>
      </c>
      <c r="X45" s="13"/>
      <c r="Y45" s="1"/>
      <c r="Z45" s="13"/>
      <c r="AA45" s="1"/>
      <c r="AB45" s="1"/>
      <c r="AC45" s="1"/>
      <c r="AD45" s="1"/>
      <c r="AE45" s="1"/>
      <c r="AF45" s="1">
        <f t="shared" si="9"/>
        <v>0</v>
      </c>
      <c r="AG45" s="14">
        <f t="shared" si="10"/>
        <v>0</v>
      </c>
      <c r="AH45" s="13"/>
      <c r="AI45" s="1"/>
      <c r="AJ45" s="13"/>
      <c r="AK45" s="1"/>
      <c r="AL45" s="1"/>
      <c r="AM45" s="1"/>
      <c r="AN45" s="1"/>
      <c r="AO45" s="1"/>
      <c r="AP45" s="1">
        <f t="shared" si="11"/>
        <v>0</v>
      </c>
      <c r="AQ45" s="14">
        <f t="shared" si="12"/>
        <v>0</v>
      </c>
      <c r="AR45" s="13"/>
      <c r="AS45" s="1"/>
      <c r="AT45" s="13"/>
      <c r="AU45" s="1"/>
      <c r="AV45" s="1"/>
      <c r="AW45" s="1"/>
      <c r="AX45" s="1"/>
      <c r="AY45" s="1"/>
      <c r="AZ45" s="1">
        <f t="shared" si="13"/>
        <v>0</v>
      </c>
      <c r="BA45" s="14">
        <f t="shared" si="14"/>
        <v>0</v>
      </c>
      <c r="BB45" s="13"/>
      <c r="BC45" s="1"/>
      <c r="BD45" s="13"/>
      <c r="BE45" s="1"/>
      <c r="BF45" s="1"/>
      <c r="BG45" s="1"/>
      <c r="BH45" s="1"/>
      <c r="BI45" s="1"/>
      <c r="BJ45" s="1">
        <f t="shared" si="15"/>
        <v>0</v>
      </c>
      <c r="BK45" s="14">
        <f t="shared" si="16"/>
        <v>0</v>
      </c>
    </row>
    <row r="46" spans="2:63" ht="18.75" customHeight="1" thickBot="1" thickTop="1">
      <c r="B46" s="4">
        <v>38</v>
      </c>
      <c r="C46" s="10"/>
      <c r="D46" s="1"/>
      <c r="E46" s="5">
        <v>0</v>
      </c>
      <c r="F46" s="6">
        <f t="shared" si="0"/>
        <v>0</v>
      </c>
      <c r="G46" s="7">
        <f t="shared" si="1"/>
        <v>0</v>
      </c>
      <c r="H46" s="8">
        <f t="shared" si="2"/>
        <v>0</v>
      </c>
      <c r="I46" s="9">
        <f t="shared" si="3"/>
        <v>0</v>
      </c>
      <c r="J46" s="10">
        <f t="shared" si="4"/>
        <v>0</v>
      </c>
      <c r="K46" s="11">
        <f t="shared" si="5"/>
        <v>0</v>
      </c>
      <c r="L46" s="12"/>
      <c r="M46" s="55">
        <f t="shared" si="6"/>
        <v>0</v>
      </c>
      <c r="N46" s="13"/>
      <c r="O46" s="1"/>
      <c r="P46" s="13"/>
      <c r="Q46" s="1"/>
      <c r="R46" s="1"/>
      <c r="S46" s="1"/>
      <c r="T46" s="1"/>
      <c r="U46" s="1"/>
      <c r="V46" s="1">
        <f t="shared" si="7"/>
        <v>0</v>
      </c>
      <c r="W46" s="14">
        <f t="shared" si="8"/>
        <v>0</v>
      </c>
      <c r="X46" s="13"/>
      <c r="Y46" s="1"/>
      <c r="Z46" s="13"/>
      <c r="AA46" s="1"/>
      <c r="AB46" s="1"/>
      <c r="AC46" s="1"/>
      <c r="AD46" s="1"/>
      <c r="AE46" s="1"/>
      <c r="AF46" s="1">
        <f t="shared" si="9"/>
        <v>0</v>
      </c>
      <c r="AG46" s="14">
        <f t="shared" si="10"/>
        <v>0</v>
      </c>
      <c r="AH46" s="13"/>
      <c r="AI46" s="1"/>
      <c r="AJ46" s="13"/>
      <c r="AK46" s="1"/>
      <c r="AL46" s="1"/>
      <c r="AM46" s="1"/>
      <c r="AN46" s="1"/>
      <c r="AO46" s="1"/>
      <c r="AP46" s="1">
        <f t="shared" si="11"/>
        <v>0</v>
      </c>
      <c r="AQ46" s="14">
        <f t="shared" si="12"/>
        <v>0</v>
      </c>
      <c r="AR46" s="13"/>
      <c r="AS46" s="1"/>
      <c r="AT46" s="13"/>
      <c r="AU46" s="1"/>
      <c r="AV46" s="1"/>
      <c r="AW46" s="1"/>
      <c r="AX46" s="1"/>
      <c r="AY46" s="1"/>
      <c r="AZ46" s="1">
        <f t="shared" si="13"/>
        <v>0</v>
      </c>
      <c r="BA46" s="14">
        <f t="shared" si="14"/>
        <v>0</v>
      </c>
      <c r="BB46" s="13"/>
      <c r="BC46" s="1"/>
      <c r="BD46" s="13"/>
      <c r="BE46" s="1"/>
      <c r="BF46" s="1"/>
      <c r="BG46" s="1"/>
      <c r="BH46" s="1"/>
      <c r="BI46" s="1"/>
      <c r="BJ46" s="1">
        <f t="shared" si="15"/>
        <v>0</v>
      </c>
      <c r="BK46" s="14">
        <f t="shared" si="16"/>
        <v>0</v>
      </c>
    </row>
    <row r="47" spans="2:63" ht="18.75" customHeight="1" thickBot="1" thickTop="1">
      <c r="B47" s="4">
        <v>39</v>
      </c>
      <c r="C47" s="10"/>
      <c r="D47" s="1"/>
      <c r="E47" s="5">
        <v>0</v>
      </c>
      <c r="F47" s="6">
        <f t="shared" si="0"/>
        <v>0</v>
      </c>
      <c r="G47" s="7">
        <f t="shared" si="1"/>
        <v>0</v>
      </c>
      <c r="H47" s="8">
        <f t="shared" si="2"/>
        <v>0</v>
      </c>
      <c r="I47" s="9">
        <f t="shared" si="3"/>
        <v>0</v>
      </c>
      <c r="J47" s="10">
        <f t="shared" si="4"/>
        <v>0</v>
      </c>
      <c r="K47" s="11">
        <f t="shared" si="5"/>
        <v>0</v>
      </c>
      <c r="L47" s="12"/>
      <c r="M47" s="55">
        <f t="shared" si="6"/>
        <v>0</v>
      </c>
      <c r="N47" s="13"/>
      <c r="O47" s="1"/>
      <c r="P47" s="13"/>
      <c r="Q47" s="1"/>
      <c r="R47" s="1"/>
      <c r="S47" s="1"/>
      <c r="T47" s="1"/>
      <c r="U47" s="1"/>
      <c r="V47" s="1">
        <f t="shared" si="7"/>
        <v>0</v>
      </c>
      <c r="W47" s="14">
        <f t="shared" si="8"/>
        <v>0</v>
      </c>
      <c r="X47" s="13"/>
      <c r="Y47" s="1"/>
      <c r="Z47" s="13"/>
      <c r="AA47" s="1"/>
      <c r="AB47" s="1"/>
      <c r="AC47" s="1"/>
      <c r="AD47" s="1"/>
      <c r="AE47" s="1"/>
      <c r="AF47" s="1">
        <f t="shared" si="9"/>
        <v>0</v>
      </c>
      <c r="AG47" s="14">
        <f t="shared" si="10"/>
        <v>0</v>
      </c>
      <c r="AH47" s="13"/>
      <c r="AI47" s="1"/>
      <c r="AJ47" s="13"/>
      <c r="AK47" s="1"/>
      <c r="AL47" s="1"/>
      <c r="AM47" s="1"/>
      <c r="AN47" s="1"/>
      <c r="AO47" s="1"/>
      <c r="AP47" s="1">
        <f t="shared" si="11"/>
        <v>0</v>
      </c>
      <c r="AQ47" s="14">
        <f t="shared" si="12"/>
        <v>0</v>
      </c>
      <c r="AR47" s="13"/>
      <c r="AS47" s="1"/>
      <c r="AT47" s="13"/>
      <c r="AU47" s="1"/>
      <c r="AV47" s="1"/>
      <c r="AW47" s="1"/>
      <c r="AX47" s="1"/>
      <c r="AY47" s="1"/>
      <c r="AZ47" s="1">
        <f t="shared" si="13"/>
        <v>0</v>
      </c>
      <c r="BA47" s="14">
        <f t="shared" si="14"/>
        <v>0</v>
      </c>
      <c r="BB47" s="13"/>
      <c r="BC47" s="1"/>
      <c r="BD47" s="13"/>
      <c r="BE47" s="1"/>
      <c r="BF47" s="1"/>
      <c r="BG47" s="1"/>
      <c r="BH47" s="1"/>
      <c r="BI47" s="1"/>
      <c r="BJ47" s="1">
        <f t="shared" si="15"/>
        <v>0</v>
      </c>
      <c r="BK47" s="14">
        <f t="shared" si="16"/>
        <v>0</v>
      </c>
    </row>
    <row r="48" spans="2:63" ht="18.75" customHeight="1" thickBot="1" thickTop="1">
      <c r="B48" s="4">
        <v>40</v>
      </c>
      <c r="C48" s="10"/>
      <c r="D48" s="1"/>
      <c r="E48" s="5">
        <v>0</v>
      </c>
      <c r="F48" s="6">
        <f t="shared" si="0"/>
        <v>0</v>
      </c>
      <c r="G48" s="7">
        <f t="shared" si="1"/>
        <v>0</v>
      </c>
      <c r="H48" s="8">
        <f t="shared" si="2"/>
        <v>0</v>
      </c>
      <c r="I48" s="9">
        <f t="shared" si="3"/>
        <v>0</v>
      </c>
      <c r="J48" s="10">
        <f t="shared" si="4"/>
        <v>0</v>
      </c>
      <c r="K48" s="11">
        <f t="shared" si="5"/>
        <v>0</v>
      </c>
      <c r="L48" s="12"/>
      <c r="M48" s="55">
        <f t="shared" si="6"/>
        <v>0</v>
      </c>
      <c r="N48" s="13"/>
      <c r="O48" s="1"/>
      <c r="P48" s="13"/>
      <c r="Q48" s="1"/>
      <c r="R48" s="1"/>
      <c r="S48" s="1"/>
      <c r="T48" s="1"/>
      <c r="U48" s="1"/>
      <c r="V48" s="1">
        <f t="shared" si="7"/>
        <v>0</v>
      </c>
      <c r="W48" s="14">
        <f t="shared" si="8"/>
        <v>0</v>
      </c>
      <c r="X48" s="13"/>
      <c r="Y48" s="1"/>
      <c r="Z48" s="13"/>
      <c r="AA48" s="1"/>
      <c r="AB48" s="1"/>
      <c r="AC48" s="1"/>
      <c r="AD48" s="1"/>
      <c r="AE48" s="1"/>
      <c r="AF48" s="1">
        <f t="shared" si="9"/>
        <v>0</v>
      </c>
      <c r="AG48" s="14">
        <f t="shared" si="10"/>
        <v>0</v>
      </c>
      <c r="AH48" s="13"/>
      <c r="AI48" s="1"/>
      <c r="AJ48" s="13"/>
      <c r="AK48" s="1"/>
      <c r="AL48" s="1"/>
      <c r="AM48" s="1"/>
      <c r="AN48" s="1"/>
      <c r="AO48" s="1"/>
      <c r="AP48" s="1">
        <f t="shared" si="11"/>
        <v>0</v>
      </c>
      <c r="AQ48" s="14">
        <f t="shared" si="12"/>
        <v>0</v>
      </c>
      <c r="AR48" s="13"/>
      <c r="AS48" s="1"/>
      <c r="AT48" s="13"/>
      <c r="AU48" s="1"/>
      <c r="AV48" s="1"/>
      <c r="AW48" s="1"/>
      <c r="AX48" s="1"/>
      <c r="AY48" s="1"/>
      <c r="AZ48" s="1">
        <f t="shared" si="13"/>
        <v>0</v>
      </c>
      <c r="BA48" s="14">
        <f t="shared" si="14"/>
        <v>0</v>
      </c>
      <c r="BB48" s="13"/>
      <c r="BC48" s="1"/>
      <c r="BD48" s="13"/>
      <c r="BE48" s="1"/>
      <c r="BF48" s="1"/>
      <c r="BG48" s="1"/>
      <c r="BH48" s="1"/>
      <c r="BI48" s="1"/>
      <c r="BJ48" s="1">
        <f t="shared" si="15"/>
        <v>0</v>
      </c>
      <c r="BK48" s="14">
        <f t="shared" si="16"/>
        <v>0</v>
      </c>
    </row>
    <row r="49" spans="2:63" ht="18.75" customHeight="1" thickBot="1" thickTop="1">
      <c r="B49" s="4">
        <v>41</v>
      </c>
      <c r="C49" s="10"/>
      <c r="D49" s="1"/>
      <c r="E49" s="5">
        <v>0</v>
      </c>
      <c r="F49" s="6">
        <f t="shared" si="0"/>
        <v>0</v>
      </c>
      <c r="G49" s="7">
        <f t="shared" si="1"/>
        <v>0</v>
      </c>
      <c r="H49" s="8">
        <f t="shared" si="2"/>
        <v>0</v>
      </c>
      <c r="I49" s="9">
        <f t="shared" si="3"/>
        <v>0</v>
      </c>
      <c r="J49" s="10">
        <f t="shared" si="4"/>
        <v>0</v>
      </c>
      <c r="K49" s="11">
        <f t="shared" si="5"/>
        <v>0</v>
      </c>
      <c r="L49" s="12"/>
      <c r="M49" s="55">
        <f t="shared" si="6"/>
        <v>0</v>
      </c>
      <c r="N49" s="13"/>
      <c r="O49" s="1"/>
      <c r="P49" s="13"/>
      <c r="Q49" s="1"/>
      <c r="R49" s="1"/>
      <c r="S49" s="1"/>
      <c r="T49" s="1"/>
      <c r="U49" s="1"/>
      <c r="V49" s="1">
        <f t="shared" si="7"/>
        <v>0</v>
      </c>
      <c r="W49" s="14">
        <f t="shared" si="8"/>
        <v>0</v>
      </c>
      <c r="X49" s="13"/>
      <c r="Y49" s="1"/>
      <c r="Z49" s="13"/>
      <c r="AA49" s="1"/>
      <c r="AB49" s="1"/>
      <c r="AC49" s="1"/>
      <c r="AD49" s="1"/>
      <c r="AE49" s="1"/>
      <c r="AF49" s="1">
        <f t="shared" si="9"/>
        <v>0</v>
      </c>
      <c r="AG49" s="14">
        <f t="shared" si="10"/>
        <v>0</v>
      </c>
      <c r="AH49" s="13"/>
      <c r="AI49" s="1"/>
      <c r="AJ49" s="13"/>
      <c r="AK49" s="1"/>
      <c r="AL49" s="1"/>
      <c r="AM49" s="1"/>
      <c r="AN49" s="1"/>
      <c r="AO49" s="1"/>
      <c r="AP49" s="1">
        <f t="shared" si="11"/>
        <v>0</v>
      </c>
      <c r="AQ49" s="14">
        <f t="shared" si="12"/>
        <v>0</v>
      </c>
      <c r="AR49" s="13"/>
      <c r="AS49" s="1"/>
      <c r="AT49" s="13"/>
      <c r="AU49" s="1"/>
      <c r="AV49" s="1"/>
      <c r="AW49" s="1"/>
      <c r="AX49" s="1"/>
      <c r="AY49" s="1"/>
      <c r="AZ49" s="1">
        <f t="shared" si="13"/>
        <v>0</v>
      </c>
      <c r="BA49" s="14">
        <f t="shared" si="14"/>
        <v>0</v>
      </c>
      <c r="BB49" s="13"/>
      <c r="BC49" s="1"/>
      <c r="BD49" s="13"/>
      <c r="BE49" s="1"/>
      <c r="BF49" s="1"/>
      <c r="BG49" s="1"/>
      <c r="BH49" s="1"/>
      <c r="BI49" s="1"/>
      <c r="BJ49" s="1">
        <f t="shared" si="15"/>
        <v>0</v>
      </c>
      <c r="BK49" s="14">
        <f t="shared" si="16"/>
        <v>0</v>
      </c>
    </row>
    <row r="50" spans="2:63" ht="18.75" customHeight="1" thickBot="1" thickTop="1">
      <c r="B50" s="4">
        <v>42</v>
      </c>
      <c r="C50" s="10"/>
      <c r="D50" s="1"/>
      <c r="E50" s="5">
        <v>0</v>
      </c>
      <c r="F50" s="6">
        <f t="shared" si="0"/>
        <v>0</v>
      </c>
      <c r="G50" s="7">
        <f t="shared" si="1"/>
        <v>0</v>
      </c>
      <c r="H50" s="8">
        <f t="shared" si="2"/>
        <v>0</v>
      </c>
      <c r="I50" s="9">
        <f t="shared" si="3"/>
        <v>0</v>
      </c>
      <c r="J50" s="10">
        <f t="shared" si="4"/>
        <v>0</v>
      </c>
      <c r="K50" s="11">
        <f t="shared" si="5"/>
        <v>0</v>
      </c>
      <c r="L50" s="12"/>
      <c r="M50" s="55">
        <f t="shared" si="6"/>
        <v>0</v>
      </c>
      <c r="N50" s="13"/>
      <c r="O50" s="1"/>
      <c r="P50" s="13"/>
      <c r="Q50" s="1"/>
      <c r="R50" s="1"/>
      <c r="S50" s="1"/>
      <c r="T50" s="1"/>
      <c r="U50" s="1"/>
      <c r="V50" s="1">
        <f t="shared" si="7"/>
        <v>0</v>
      </c>
      <c r="W50" s="14">
        <f t="shared" si="8"/>
        <v>0</v>
      </c>
      <c r="X50" s="13"/>
      <c r="Y50" s="1"/>
      <c r="Z50" s="13"/>
      <c r="AA50" s="1"/>
      <c r="AB50" s="1"/>
      <c r="AC50" s="1"/>
      <c r="AD50" s="1"/>
      <c r="AE50" s="1"/>
      <c r="AF50" s="1">
        <f t="shared" si="9"/>
        <v>0</v>
      </c>
      <c r="AG50" s="14">
        <f t="shared" si="10"/>
        <v>0</v>
      </c>
      <c r="AH50" s="13"/>
      <c r="AI50" s="1"/>
      <c r="AJ50" s="13"/>
      <c r="AK50" s="1"/>
      <c r="AL50" s="1"/>
      <c r="AM50" s="1"/>
      <c r="AN50" s="1"/>
      <c r="AO50" s="1"/>
      <c r="AP50" s="1">
        <f t="shared" si="11"/>
        <v>0</v>
      </c>
      <c r="AQ50" s="14">
        <f t="shared" si="12"/>
        <v>0</v>
      </c>
      <c r="AR50" s="13"/>
      <c r="AS50" s="1"/>
      <c r="AT50" s="13"/>
      <c r="AU50" s="1"/>
      <c r="AV50" s="1"/>
      <c r="AW50" s="1"/>
      <c r="AX50" s="1"/>
      <c r="AY50" s="1"/>
      <c r="AZ50" s="1">
        <f t="shared" si="13"/>
        <v>0</v>
      </c>
      <c r="BA50" s="14">
        <f t="shared" si="14"/>
        <v>0</v>
      </c>
      <c r="BB50" s="13"/>
      <c r="BC50" s="1"/>
      <c r="BD50" s="13"/>
      <c r="BE50" s="1"/>
      <c r="BF50" s="1"/>
      <c r="BG50" s="1"/>
      <c r="BH50" s="1"/>
      <c r="BI50" s="1"/>
      <c r="BJ50" s="1">
        <f t="shared" si="15"/>
        <v>0</v>
      </c>
      <c r="BK50" s="14">
        <f t="shared" si="16"/>
        <v>0</v>
      </c>
    </row>
    <row r="51" spans="2:63" ht="18.75" customHeight="1" thickBot="1" thickTop="1">
      <c r="B51" s="4">
        <v>43</v>
      </c>
      <c r="C51" s="10"/>
      <c r="D51" s="1"/>
      <c r="E51" s="5">
        <v>0</v>
      </c>
      <c r="F51" s="6">
        <f t="shared" si="0"/>
        <v>0</v>
      </c>
      <c r="G51" s="7">
        <f t="shared" si="1"/>
        <v>0</v>
      </c>
      <c r="H51" s="8">
        <f t="shared" si="2"/>
        <v>0</v>
      </c>
      <c r="I51" s="9">
        <f t="shared" si="3"/>
        <v>0</v>
      </c>
      <c r="J51" s="10">
        <f t="shared" si="4"/>
        <v>0</v>
      </c>
      <c r="K51" s="11">
        <f t="shared" si="5"/>
        <v>0</v>
      </c>
      <c r="L51" s="12"/>
      <c r="M51" s="55">
        <f t="shared" si="6"/>
        <v>0</v>
      </c>
      <c r="N51" s="13"/>
      <c r="O51" s="1"/>
      <c r="P51" s="13"/>
      <c r="Q51" s="1"/>
      <c r="R51" s="1"/>
      <c r="S51" s="1"/>
      <c r="T51" s="1"/>
      <c r="U51" s="1"/>
      <c r="V51" s="1">
        <f t="shared" si="7"/>
        <v>0</v>
      </c>
      <c r="W51" s="14">
        <f t="shared" si="8"/>
        <v>0</v>
      </c>
      <c r="X51" s="13"/>
      <c r="Y51" s="1"/>
      <c r="Z51" s="13"/>
      <c r="AA51" s="1"/>
      <c r="AB51" s="1"/>
      <c r="AC51" s="1"/>
      <c r="AD51" s="1"/>
      <c r="AE51" s="1"/>
      <c r="AF51" s="1">
        <f t="shared" si="9"/>
        <v>0</v>
      </c>
      <c r="AG51" s="14">
        <f t="shared" si="10"/>
        <v>0</v>
      </c>
      <c r="AH51" s="13"/>
      <c r="AI51" s="1"/>
      <c r="AJ51" s="13"/>
      <c r="AK51" s="1"/>
      <c r="AL51" s="1"/>
      <c r="AM51" s="1"/>
      <c r="AN51" s="1"/>
      <c r="AO51" s="1"/>
      <c r="AP51" s="1">
        <f t="shared" si="11"/>
        <v>0</v>
      </c>
      <c r="AQ51" s="14">
        <f t="shared" si="12"/>
        <v>0</v>
      </c>
      <c r="AR51" s="13"/>
      <c r="AS51" s="1"/>
      <c r="AT51" s="13"/>
      <c r="AU51" s="1"/>
      <c r="AV51" s="1"/>
      <c r="AW51" s="1"/>
      <c r="AX51" s="1"/>
      <c r="AY51" s="1"/>
      <c r="AZ51" s="1">
        <f t="shared" si="13"/>
        <v>0</v>
      </c>
      <c r="BA51" s="14">
        <f t="shared" si="14"/>
        <v>0</v>
      </c>
      <c r="BB51" s="13"/>
      <c r="BC51" s="1"/>
      <c r="BD51" s="13"/>
      <c r="BE51" s="1"/>
      <c r="BF51" s="1"/>
      <c r="BG51" s="1"/>
      <c r="BH51" s="1"/>
      <c r="BI51" s="1"/>
      <c r="BJ51" s="1">
        <f t="shared" si="15"/>
        <v>0</v>
      </c>
      <c r="BK51" s="14">
        <f t="shared" si="16"/>
        <v>0</v>
      </c>
    </row>
    <row r="52" spans="1:127" s="71" customFormat="1" ht="18.75" customHeight="1" thickTop="1">
      <c r="A52" s="68"/>
      <c r="B52" s="68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70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70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70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</row>
    <row r="53" spans="1:127" s="71" customFormat="1" ht="18.75" customHeight="1">
      <c r="A53" s="68"/>
      <c r="B53" s="68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70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7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70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70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</row>
    <row r="54" spans="1:127" s="71" customFormat="1" ht="18.75" customHeight="1">
      <c r="A54" s="68"/>
      <c r="B54" s="68"/>
      <c r="C54" s="69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0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70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70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</row>
    <row r="55" spans="1:127" s="71" customFormat="1" ht="18.75" customHeight="1">
      <c r="A55" s="68"/>
      <c r="B55" s="68"/>
      <c r="C55" s="69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70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7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70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</row>
    <row r="56" spans="1:127" s="71" customFormat="1" ht="18.75" customHeight="1">
      <c r="A56" s="68"/>
      <c r="B56" s="68"/>
      <c r="C56" s="69"/>
      <c r="D56" s="68"/>
      <c r="E56" s="68"/>
      <c r="F56" s="68"/>
      <c r="G56" s="68"/>
      <c r="H56" s="68"/>
      <c r="I56" s="68"/>
      <c r="J56" s="68"/>
      <c r="K56" s="68"/>
      <c r="L56" s="68"/>
      <c r="M56" s="7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70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70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70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</row>
    <row r="57" spans="3:46" s="68" customFormat="1" ht="18.75" customHeight="1">
      <c r="C57" s="69"/>
      <c r="M57" s="70"/>
      <c r="X57" s="70"/>
      <c r="AI57" s="70"/>
      <c r="AT57" s="70"/>
    </row>
    <row r="58" spans="3:46" s="68" customFormat="1" ht="18.75" customHeight="1">
      <c r="C58" s="69"/>
      <c r="M58" s="70"/>
      <c r="X58" s="70"/>
      <c r="AI58" s="70"/>
      <c r="AT58" s="70"/>
    </row>
    <row r="59" spans="3:46" s="68" customFormat="1" ht="18.75" customHeight="1">
      <c r="C59" s="69"/>
      <c r="M59" s="70"/>
      <c r="X59" s="70"/>
      <c r="AI59" s="70"/>
      <c r="AT59" s="70"/>
    </row>
    <row r="60" spans="3:46" s="68" customFormat="1" ht="18.75" customHeight="1">
      <c r="C60" s="69"/>
      <c r="M60" s="70"/>
      <c r="X60" s="70"/>
      <c r="AI60" s="70"/>
      <c r="AT60" s="70"/>
    </row>
    <row r="61" spans="3:46" s="68" customFormat="1" ht="18.75" customHeight="1">
      <c r="C61" s="69"/>
      <c r="M61" s="70"/>
      <c r="X61" s="70"/>
      <c r="AI61" s="70"/>
      <c r="AT61" s="70"/>
    </row>
    <row r="62" spans="3:46" s="68" customFormat="1" ht="18.75" customHeight="1">
      <c r="C62" s="69"/>
      <c r="M62" s="70"/>
      <c r="X62" s="70"/>
      <c r="AI62" s="70"/>
      <c r="AT62" s="70"/>
    </row>
    <row r="63" spans="3:46" s="68" customFormat="1" ht="18.75" customHeight="1">
      <c r="C63" s="69"/>
      <c r="M63" s="70"/>
      <c r="X63" s="70"/>
      <c r="AI63" s="70"/>
      <c r="AT63" s="70"/>
    </row>
    <row r="64" spans="3:46" s="68" customFormat="1" ht="18.75" customHeight="1">
      <c r="C64" s="69"/>
      <c r="M64" s="70"/>
      <c r="X64" s="70"/>
      <c r="AI64" s="70"/>
      <c r="AT64" s="70"/>
    </row>
    <row r="65" spans="3:46" s="68" customFormat="1" ht="18.75" customHeight="1">
      <c r="C65" s="69"/>
      <c r="M65" s="70"/>
      <c r="X65" s="70"/>
      <c r="AI65" s="70"/>
      <c r="AT65" s="70"/>
    </row>
    <row r="66" spans="3:46" s="68" customFormat="1" ht="18.75" customHeight="1">
      <c r="C66" s="69"/>
      <c r="M66" s="70"/>
      <c r="X66" s="70"/>
      <c r="AI66" s="70"/>
      <c r="AT66" s="70"/>
    </row>
    <row r="67" spans="3:46" s="68" customFormat="1" ht="18.75" customHeight="1">
      <c r="C67" s="69"/>
      <c r="M67" s="70"/>
      <c r="X67" s="70"/>
      <c r="AI67" s="70"/>
      <c r="AT67" s="70"/>
    </row>
    <row r="68" spans="3:46" s="68" customFormat="1" ht="18.75" customHeight="1">
      <c r="C68" s="69"/>
      <c r="M68" s="70"/>
      <c r="X68" s="70"/>
      <c r="AI68" s="70"/>
      <c r="AT68" s="70"/>
    </row>
    <row r="69" spans="3:46" s="68" customFormat="1" ht="18.75" customHeight="1">
      <c r="C69" s="69"/>
      <c r="M69" s="70"/>
      <c r="X69" s="70"/>
      <c r="AI69" s="70"/>
      <c r="AT69" s="70"/>
    </row>
    <row r="70" spans="3:46" s="68" customFormat="1" ht="18.75" customHeight="1">
      <c r="C70" s="69"/>
      <c r="M70" s="70"/>
      <c r="X70" s="70"/>
      <c r="AI70" s="70"/>
      <c r="AT70" s="70"/>
    </row>
    <row r="71" spans="3:46" s="68" customFormat="1" ht="18.75" customHeight="1">
      <c r="C71" s="69"/>
      <c r="M71" s="70"/>
      <c r="X71" s="70"/>
      <c r="AI71" s="70"/>
      <c r="AT71" s="70"/>
    </row>
    <row r="72" spans="3:46" s="68" customFormat="1" ht="18.75" customHeight="1">
      <c r="C72" s="69"/>
      <c r="M72" s="70"/>
      <c r="X72" s="70"/>
      <c r="AI72" s="70"/>
      <c r="AT72" s="70"/>
    </row>
    <row r="73" spans="3:46" s="68" customFormat="1" ht="18.75" customHeight="1">
      <c r="C73" s="69"/>
      <c r="M73" s="70"/>
      <c r="X73" s="70"/>
      <c r="AI73" s="70"/>
      <c r="AT73" s="70"/>
    </row>
    <row r="74" spans="3:46" s="68" customFormat="1" ht="18.75" customHeight="1">
      <c r="C74" s="69"/>
      <c r="M74" s="70"/>
      <c r="X74" s="70"/>
      <c r="AI74" s="70"/>
      <c r="AT74" s="70"/>
    </row>
    <row r="75" spans="3:46" s="68" customFormat="1" ht="18.75" customHeight="1">
      <c r="C75" s="69"/>
      <c r="M75" s="70"/>
      <c r="X75" s="70"/>
      <c r="AI75" s="70"/>
      <c r="AT75" s="70"/>
    </row>
    <row r="76" spans="3:46" s="68" customFormat="1" ht="18.75" customHeight="1">
      <c r="C76" s="69"/>
      <c r="M76" s="70"/>
      <c r="X76" s="70"/>
      <c r="AI76" s="70"/>
      <c r="AT76" s="70"/>
    </row>
    <row r="77" spans="3:46" s="68" customFormat="1" ht="18.75" customHeight="1">
      <c r="C77" s="69"/>
      <c r="M77" s="70"/>
      <c r="X77" s="70"/>
      <c r="AI77" s="70"/>
      <c r="AT77" s="70"/>
    </row>
    <row r="78" spans="3:46" s="68" customFormat="1" ht="18.75" customHeight="1">
      <c r="C78" s="69"/>
      <c r="M78" s="70"/>
      <c r="X78" s="70"/>
      <c r="AI78" s="70"/>
      <c r="AT78" s="70"/>
    </row>
    <row r="79" spans="3:46" s="68" customFormat="1" ht="18.75" customHeight="1">
      <c r="C79" s="69"/>
      <c r="M79" s="70"/>
      <c r="X79" s="70"/>
      <c r="AI79" s="70"/>
      <c r="AT79" s="70"/>
    </row>
    <row r="80" spans="3:46" s="68" customFormat="1" ht="18.75" customHeight="1">
      <c r="C80" s="69"/>
      <c r="M80" s="70"/>
      <c r="X80" s="70"/>
      <c r="AI80" s="70"/>
      <c r="AT80" s="70"/>
    </row>
    <row r="81" spans="3:46" s="68" customFormat="1" ht="18.75" customHeight="1">
      <c r="C81" s="69"/>
      <c r="M81" s="70"/>
      <c r="X81" s="70"/>
      <c r="AI81" s="70"/>
      <c r="AT81" s="70"/>
    </row>
    <row r="82" spans="3:46" s="68" customFormat="1" ht="18.75" customHeight="1">
      <c r="C82" s="69"/>
      <c r="M82" s="70"/>
      <c r="X82" s="70"/>
      <c r="AI82" s="70"/>
      <c r="AT82" s="70"/>
    </row>
    <row r="83" spans="3:46" s="68" customFormat="1" ht="18.75" customHeight="1">
      <c r="C83" s="69"/>
      <c r="M83" s="70"/>
      <c r="X83" s="70"/>
      <c r="AI83" s="70"/>
      <c r="AT83" s="70"/>
    </row>
    <row r="84" spans="3:46" s="68" customFormat="1" ht="18.75" customHeight="1">
      <c r="C84" s="69"/>
      <c r="M84" s="70"/>
      <c r="X84" s="70"/>
      <c r="AI84" s="70"/>
      <c r="AT84" s="70"/>
    </row>
    <row r="85" spans="3:46" s="68" customFormat="1" ht="18.75" customHeight="1">
      <c r="C85" s="69"/>
      <c r="M85" s="70"/>
      <c r="X85" s="70"/>
      <c r="AI85" s="70"/>
      <c r="AT85" s="70"/>
    </row>
    <row r="86" spans="3:46" s="68" customFormat="1" ht="18.75" customHeight="1">
      <c r="C86" s="69"/>
      <c r="M86" s="70"/>
      <c r="X86" s="70"/>
      <c r="AI86" s="70"/>
      <c r="AT86" s="70"/>
    </row>
    <row r="87" spans="3:46" s="68" customFormat="1" ht="18.75" customHeight="1">
      <c r="C87" s="69"/>
      <c r="M87" s="70"/>
      <c r="X87" s="70"/>
      <c r="AI87" s="70"/>
      <c r="AT87" s="70"/>
    </row>
    <row r="88" spans="3:46" s="68" customFormat="1" ht="18.75" customHeight="1">
      <c r="C88" s="69"/>
      <c r="M88" s="70"/>
      <c r="X88" s="70"/>
      <c r="AI88" s="70"/>
      <c r="AT88" s="70"/>
    </row>
    <row r="89" spans="3:46" s="68" customFormat="1" ht="18.75" customHeight="1">
      <c r="C89" s="69"/>
      <c r="M89" s="70"/>
      <c r="X89" s="70"/>
      <c r="AI89" s="70"/>
      <c r="AT89" s="70"/>
    </row>
    <row r="90" spans="3:46" s="68" customFormat="1" ht="18.75" customHeight="1">
      <c r="C90" s="69"/>
      <c r="M90" s="70"/>
      <c r="X90" s="70"/>
      <c r="AI90" s="70"/>
      <c r="AT90" s="70"/>
    </row>
    <row r="91" spans="3:46" s="68" customFormat="1" ht="18.75" customHeight="1">
      <c r="C91" s="69"/>
      <c r="M91" s="70"/>
      <c r="X91" s="70"/>
      <c r="AI91" s="70"/>
      <c r="AT91" s="70"/>
    </row>
    <row r="92" spans="3:46" s="68" customFormat="1" ht="18.75" customHeight="1">
      <c r="C92" s="69"/>
      <c r="M92" s="70"/>
      <c r="X92" s="70"/>
      <c r="AI92" s="70"/>
      <c r="AT92" s="70"/>
    </row>
    <row r="93" spans="3:46" s="68" customFormat="1" ht="18.75" customHeight="1">
      <c r="C93" s="69"/>
      <c r="M93" s="70"/>
      <c r="X93" s="70"/>
      <c r="AI93" s="70"/>
      <c r="AT93" s="70"/>
    </row>
    <row r="94" spans="3:127" s="4" customFormat="1" ht="18.75" customHeight="1">
      <c r="C94" s="2"/>
      <c r="M94" s="45"/>
      <c r="X94" s="45"/>
      <c r="AI94" s="45"/>
      <c r="AT94" s="45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</row>
    <row r="95" spans="3:127" s="4" customFormat="1" ht="18.75" customHeight="1">
      <c r="C95" s="2"/>
      <c r="M95" s="45"/>
      <c r="X95" s="45"/>
      <c r="AI95" s="45"/>
      <c r="AT95" s="45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</row>
    <row r="96" spans="3:127" s="4" customFormat="1" ht="18.75" customHeight="1">
      <c r="C96" s="2"/>
      <c r="M96" s="45"/>
      <c r="X96" s="45"/>
      <c r="AI96" s="45"/>
      <c r="AT96" s="45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</row>
    <row r="97" spans="3:127" s="4" customFormat="1" ht="18.75" customHeight="1">
      <c r="C97" s="2"/>
      <c r="M97" s="45"/>
      <c r="X97" s="45"/>
      <c r="AI97" s="45"/>
      <c r="AT97" s="45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</row>
    <row r="98" spans="3:127" s="4" customFormat="1" ht="18.75" customHeight="1">
      <c r="C98" s="2"/>
      <c r="M98" s="45"/>
      <c r="X98" s="45"/>
      <c r="AI98" s="45"/>
      <c r="AT98" s="45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</row>
    <row r="99" spans="3:127" s="4" customFormat="1" ht="18.75" customHeight="1">
      <c r="C99" s="2"/>
      <c r="M99" s="45"/>
      <c r="X99" s="45"/>
      <c r="AI99" s="45"/>
      <c r="AT99" s="45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</row>
    <row r="100" spans="3:127" s="4" customFormat="1" ht="18.75" customHeight="1">
      <c r="C100" s="2"/>
      <c r="M100" s="45"/>
      <c r="X100" s="45"/>
      <c r="AI100" s="45"/>
      <c r="AT100" s="45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</row>
    <row r="101" spans="3:127" s="4" customFormat="1" ht="18.75" customHeight="1">
      <c r="C101" s="2"/>
      <c r="M101" s="45"/>
      <c r="X101" s="45"/>
      <c r="AI101" s="45"/>
      <c r="AT101" s="45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</row>
    <row r="102" spans="3:127" s="4" customFormat="1" ht="18.75" customHeight="1">
      <c r="C102" s="2"/>
      <c r="M102" s="45"/>
      <c r="X102" s="45"/>
      <c r="AI102" s="45"/>
      <c r="AT102" s="45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</row>
    <row r="103" spans="3:127" s="4" customFormat="1" ht="18.75" customHeight="1">
      <c r="C103" s="2"/>
      <c r="M103" s="45"/>
      <c r="X103" s="45"/>
      <c r="AI103" s="45"/>
      <c r="AT103" s="45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</row>
    <row r="104" spans="3:127" s="4" customFormat="1" ht="18.75" customHeight="1">
      <c r="C104" s="2"/>
      <c r="M104" s="45"/>
      <c r="X104" s="45"/>
      <c r="AI104" s="45"/>
      <c r="AT104" s="45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</row>
    <row r="105" spans="3:127" s="4" customFormat="1" ht="18.75" customHeight="1">
      <c r="C105" s="2"/>
      <c r="M105" s="45"/>
      <c r="X105" s="45"/>
      <c r="AI105" s="45"/>
      <c r="AT105" s="45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</row>
    <row r="106" spans="3:127" s="4" customFormat="1" ht="18.75" customHeight="1">
      <c r="C106" s="2"/>
      <c r="M106" s="45"/>
      <c r="X106" s="45"/>
      <c r="AI106" s="45"/>
      <c r="AT106" s="45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</row>
    <row r="107" spans="3:127" s="4" customFormat="1" ht="18.75" customHeight="1">
      <c r="C107" s="2"/>
      <c r="M107" s="45"/>
      <c r="X107" s="45"/>
      <c r="AI107" s="45"/>
      <c r="AT107" s="45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</row>
    <row r="108" spans="3:127" s="4" customFormat="1" ht="18.75" customHeight="1">
      <c r="C108" s="2"/>
      <c r="M108" s="45"/>
      <c r="X108" s="45"/>
      <c r="AI108" s="45"/>
      <c r="AT108" s="45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</row>
    <row r="109" spans="3:127" s="4" customFormat="1" ht="18.75" customHeight="1">
      <c r="C109" s="2"/>
      <c r="M109" s="45"/>
      <c r="X109" s="45"/>
      <c r="AI109" s="45"/>
      <c r="AT109" s="45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</row>
    <row r="110" spans="3:127" s="4" customFormat="1" ht="18.75" customHeight="1">
      <c r="C110" s="2"/>
      <c r="M110" s="45"/>
      <c r="X110" s="45"/>
      <c r="AI110" s="45"/>
      <c r="AT110" s="45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</row>
    <row r="111" spans="3:127" s="4" customFormat="1" ht="18.75" customHeight="1">
      <c r="C111" s="2"/>
      <c r="M111" s="45"/>
      <c r="X111" s="45"/>
      <c r="AI111" s="45"/>
      <c r="AT111" s="45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</row>
    <row r="112" spans="3:127" s="4" customFormat="1" ht="18.75" customHeight="1">
      <c r="C112" s="2"/>
      <c r="M112" s="45"/>
      <c r="X112" s="45"/>
      <c r="AI112" s="45"/>
      <c r="AT112" s="45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</row>
    <row r="113" spans="3:127" s="4" customFormat="1" ht="18.75" customHeight="1">
      <c r="C113" s="2"/>
      <c r="M113" s="45"/>
      <c r="X113" s="45"/>
      <c r="AI113" s="45"/>
      <c r="AT113" s="45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</row>
    <row r="114" spans="3:127" s="4" customFormat="1" ht="18.75" customHeight="1">
      <c r="C114" s="2"/>
      <c r="M114" s="45"/>
      <c r="X114" s="45"/>
      <c r="AI114" s="45"/>
      <c r="AT114" s="45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</row>
    <row r="115" spans="3:127" s="4" customFormat="1" ht="18.75" customHeight="1">
      <c r="C115" s="2"/>
      <c r="M115" s="45"/>
      <c r="X115" s="45"/>
      <c r="AI115" s="45"/>
      <c r="AT115" s="45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</row>
    <row r="116" spans="3:127" s="4" customFormat="1" ht="18.75" customHeight="1">
      <c r="C116" s="2"/>
      <c r="M116" s="45"/>
      <c r="X116" s="45"/>
      <c r="AI116" s="45"/>
      <c r="AT116" s="45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</row>
    <row r="117" spans="3:127" s="4" customFormat="1" ht="18.75" customHeight="1">
      <c r="C117" s="2"/>
      <c r="M117" s="45"/>
      <c r="X117" s="45"/>
      <c r="AI117" s="45"/>
      <c r="AT117" s="45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</row>
    <row r="118" spans="3:127" s="4" customFormat="1" ht="18.75" customHeight="1">
      <c r="C118" s="2"/>
      <c r="M118" s="45"/>
      <c r="X118" s="45"/>
      <c r="AI118" s="45"/>
      <c r="AT118" s="45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</row>
    <row r="119" spans="3:127" s="4" customFormat="1" ht="18.75" customHeight="1">
      <c r="C119" s="2"/>
      <c r="M119" s="45"/>
      <c r="X119" s="45"/>
      <c r="AI119" s="45"/>
      <c r="AT119" s="45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</row>
    <row r="120" spans="3:127" s="4" customFormat="1" ht="18.75" customHeight="1">
      <c r="C120" s="2"/>
      <c r="M120" s="45"/>
      <c r="X120" s="45"/>
      <c r="AI120" s="45"/>
      <c r="AT120" s="45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</row>
    <row r="121" spans="3:127" s="4" customFormat="1" ht="18.75" customHeight="1">
      <c r="C121" s="2"/>
      <c r="M121" s="45"/>
      <c r="X121" s="45"/>
      <c r="AI121" s="45"/>
      <c r="AT121" s="45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</row>
    <row r="122" spans="3:127" s="4" customFormat="1" ht="18.75" customHeight="1">
      <c r="C122" s="2"/>
      <c r="M122" s="45"/>
      <c r="X122" s="45"/>
      <c r="AI122" s="45"/>
      <c r="AT122" s="45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</row>
    <row r="123" spans="3:127" s="4" customFormat="1" ht="18.75" customHeight="1">
      <c r="C123" s="2"/>
      <c r="M123" s="45"/>
      <c r="X123" s="45"/>
      <c r="AI123" s="45"/>
      <c r="AT123" s="45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</row>
    <row r="124" spans="3:127" s="4" customFormat="1" ht="18.75" customHeight="1">
      <c r="C124" s="2"/>
      <c r="M124" s="45"/>
      <c r="X124" s="45"/>
      <c r="AI124" s="45"/>
      <c r="AT124" s="45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</row>
    <row r="125" spans="3:127" s="4" customFormat="1" ht="18.75" customHeight="1">
      <c r="C125" s="2"/>
      <c r="M125" s="45"/>
      <c r="X125" s="45"/>
      <c r="AI125" s="45"/>
      <c r="AT125" s="45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</row>
    <row r="126" spans="3:127" s="4" customFormat="1" ht="18.75" customHeight="1">
      <c r="C126" s="2"/>
      <c r="M126" s="45"/>
      <c r="X126" s="45"/>
      <c r="AI126" s="45"/>
      <c r="AT126" s="45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</row>
    <row r="127" spans="3:127" s="4" customFormat="1" ht="18.75" customHeight="1">
      <c r="C127" s="2"/>
      <c r="M127" s="45"/>
      <c r="X127" s="45"/>
      <c r="AI127" s="45"/>
      <c r="AT127" s="45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</row>
    <row r="128" spans="3:127" s="4" customFormat="1" ht="18.75" customHeight="1">
      <c r="C128" s="2"/>
      <c r="M128" s="45"/>
      <c r="X128" s="45"/>
      <c r="AI128" s="45"/>
      <c r="AT128" s="45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</row>
    <row r="129" spans="3:127" s="4" customFormat="1" ht="18.75" customHeight="1">
      <c r="C129" s="2"/>
      <c r="M129" s="45"/>
      <c r="X129" s="45"/>
      <c r="AI129" s="45"/>
      <c r="AT129" s="45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</row>
    <row r="130" spans="3:127" s="4" customFormat="1" ht="18.75" customHeight="1">
      <c r="C130" s="2"/>
      <c r="M130" s="45"/>
      <c r="X130" s="45"/>
      <c r="AI130" s="45"/>
      <c r="AT130" s="45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</row>
    <row r="131" spans="3:127" s="4" customFormat="1" ht="18.75" customHeight="1">
      <c r="C131" s="2"/>
      <c r="M131" s="45"/>
      <c r="X131" s="45"/>
      <c r="AI131" s="45"/>
      <c r="AT131" s="45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</row>
    <row r="132" spans="3:127" s="4" customFormat="1" ht="18.75" customHeight="1">
      <c r="C132" s="2"/>
      <c r="M132" s="45"/>
      <c r="X132" s="45"/>
      <c r="AI132" s="45"/>
      <c r="AT132" s="45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</row>
    <row r="133" spans="3:127" s="4" customFormat="1" ht="18.75" customHeight="1">
      <c r="C133" s="2"/>
      <c r="M133" s="45"/>
      <c r="X133" s="45"/>
      <c r="AI133" s="45"/>
      <c r="AT133" s="45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</row>
    <row r="134" spans="3:127" s="4" customFormat="1" ht="18.75" customHeight="1">
      <c r="C134" s="2"/>
      <c r="M134" s="45"/>
      <c r="X134" s="45"/>
      <c r="AI134" s="45"/>
      <c r="AT134" s="45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</row>
    <row r="135" spans="3:127" s="4" customFormat="1" ht="18.75" customHeight="1">
      <c r="C135" s="2"/>
      <c r="M135" s="45"/>
      <c r="X135" s="45"/>
      <c r="AI135" s="45"/>
      <c r="AT135" s="45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</row>
    <row r="136" spans="3:127" s="4" customFormat="1" ht="18.75" customHeight="1">
      <c r="C136" s="2"/>
      <c r="M136" s="45"/>
      <c r="X136" s="45"/>
      <c r="AI136" s="45"/>
      <c r="AT136" s="45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</row>
    <row r="137" spans="3:127" s="4" customFormat="1" ht="18.75" customHeight="1">
      <c r="C137" s="2"/>
      <c r="M137" s="45"/>
      <c r="X137" s="45"/>
      <c r="AI137" s="45"/>
      <c r="AT137" s="45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</row>
    <row r="138" spans="3:127" s="4" customFormat="1" ht="18.75" customHeight="1">
      <c r="C138" s="2"/>
      <c r="M138" s="45"/>
      <c r="X138" s="45"/>
      <c r="AI138" s="45"/>
      <c r="AT138" s="45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</row>
    <row r="139" spans="3:127" s="4" customFormat="1" ht="18.75" customHeight="1">
      <c r="C139" s="2"/>
      <c r="M139" s="45"/>
      <c r="X139" s="45"/>
      <c r="AI139" s="45"/>
      <c r="AT139" s="45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</row>
    <row r="140" spans="3:127" s="4" customFormat="1" ht="18.75" customHeight="1">
      <c r="C140" s="2"/>
      <c r="M140" s="45"/>
      <c r="X140" s="45"/>
      <c r="AI140" s="45"/>
      <c r="AT140" s="45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</row>
    <row r="141" spans="3:127" s="4" customFormat="1" ht="18.75" customHeight="1">
      <c r="C141" s="2"/>
      <c r="M141" s="45"/>
      <c r="X141" s="45"/>
      <c r="AI141" s="45"/>
      <c r="AT141" s="45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</row>
    <row r="142" spans="3:127" s="4" customFormat="1" ht="18.75" customHeight="1">
      <c r="C142" s="2"/>
      <c r="M142" s="45"/>
      <c r="X142" s="45"/>
      <c r="AI142" s="45"/>
      <c r="AT142" s="45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</row>
    <row r="143" spans="3:127" s="4" customFormat="1" ht="18.75" customHeight="1">
      <c r="C143" s="2"/>
      <c r="M143" s="45"/>
      <c r="X143" s="45"/>
      <c r="AI143" s="45"/>
      <c r="AT143" s="45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</row>
    <row r="144" spans="3:127" s="4" customFormat="1" ht="18.75" customHeight="1">
      <c r="C144" s="2"/>
      <c r="M144" s="45"/>
      <c r="X144" s="45"/>
      <c r="AI144" s="45"/>
      <c r="AT144" s="45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</row>
    <row r="145" spans="3:127" s="4" customFormat="1" ht="18.75" customHeight="1">
      <c r="C145" s="2"/>
      <c r="M145" s="45"/>
      <c r="X145" s="45"/>
      <c r="AI145" s="45"/>
      <c r="AT145" s="45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145"/>
  <sheetViews>
    <sheetView zoomScale="70" zoomScaleNormal="70" zoomScalePageLayoutView="0" workbookViewId="0" topLeftCell="B27">
      <selection activeCell="AJ44" sqref="AJ44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5.140625" style="51" customWidth="1"/>
    <col min="14" max="14" width="5.140625" style="37" customWidth="1"/>
    <col min="15" max="23" width="5.140625" style="15" customWidth="1"/>
    <col min="24" max="24" width="5.140625" style="46" customWidth="1"/>
    <col min="25" max="34" width="5.140625" style="15" customWidth="1"/>
    <col min="35" max="35" width="5.140625" style="46" customWidth="1"/>
    <col min="36" max="45" width="5.140625" style="15" customWidth="1"/>
    <col min="46" max="46" width="5.140625" style="46" customWidth="1"/>
    <col min="47" max="59" width="5.140625" style="15" customWidth="1"/>
    <col min="60" max="60" width="5.140625" style="37" customWidth="1"/>
    <col min="61" max="64" width="5.140625" style="4" customWidth="1"/>
    <col min="65" max="127" width="5.140625" style="68" customWidth="1"/>
    <col min="128" max="16384" width="5.140625" style="15" customWidth="1"/>
  </cols>
  <sheetData>
    <row r="1" spans="3:60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"/>
      <c r="W1" s="4"/>
      <c r="X1" s="45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"/>
      <c r="AK1" s="4"/>
      <c r="AL1" s="4"/>
      <c r="AM1" s="4"/>
      <c r="AN1" s="4"/>
      <c r="AO1" s="4"/>
      <c r="AP1" s="4"/>
      <c r="AQ1" s="4"/>
      <c r="AR1" s="4"/>
      <c r="AS1" s="4"/>
      <c r="AT1" s="4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"/>
      <c r="W2" s="4"/>
      <c r="X2" s="45"/>
      <c r="Y2" s="4"/>
      <c r="Z2" s="4" t="s">
        <v>7</v>
      </c>
      <c r="AA2" s="18"/>
      <c r="AB2" s="4"/>
      <c r="AC2" s="4"/>
      <c r="AD2" s="4"/>
      <c r="AE2" s="4"/>
      <c r="AF2" s="4"/>
      <c r="AG2" s="4"/>
      <c r="AH2" s="4"/>
      <c r="AI2" s="45"/>
      <c r="AJ2" s="4"/>
      <c r="AK2" s="4"/>
      <c r="AL2" s="4"/>
      <c r="AM2" s="4"/>
      <c r="AN2" s="4"/>
      <c r="AO2" s="4"/>
      <c r="AP2" s="4"/>
      <c r="AQ2" s="4"/>
      <c r="AR2" s="4"/>
      <c r="AS2" s="4"/>
      <c r="AT2" s="46" t="s">
        <v>52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20"/>
      <c r="U3" s="20"/>
      <c r="V3" s="4"/>
      <c r="W3" s="4"/>
      <c r="X3" s="45"/>
      <c r="Y3" s="4"/>
      <c r="Z3" s="4"/>
      <c r="AA3" s="4"/>
      <c r="AB3" s="4"/>
      <c r="AC3" s="4"/>
      <c r="AD3" s="4"/>
      <c r="AE3" s="4"/>
      <c r="AF3" s="4"/>
      <c r="AG3" s="4"/>
      <c r="AH3" s="4"/>
      <c r="AI3" s="45"/>
      <c r="AJ3" s="4"/>
      <c r="AK3" s="4"/>
      <c r="AL3" s="4"/>
      <c r="AM3" s="4"/>
      <c r="AN3" s="4"/>
      <c r="AO3" s="4"/>
      <c r="AP3" s="4"/>
      <c r="AQ3" s="4"/>
      <c r="AR3" s="4"/>
      <c r="AS3" s="4"/>
      <c r="AT3" s="4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0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"/>
      <c r="W4" s="4"/>
      <c r="X4" s="45"/>
      <c r="Y4" s="4"/>
      <c r="Z4" s="4" t="s">
        <v>31</v>
      </c>
      <c r="AA4" s="22"/>
      <c r="AB4" s="4"/>
      <c r="AC4" s="4"/>
      <c r="AD4" s="4"/>
      <c r="AE4" s="4"/>
      <c r="AF4" s="4"/>
      <c r="AG4" s="4"/>
      <c r="AH4" s="4"/>
      <c r="AI4" s="45"/>
      <c r="AJ4" s="4"/>
      <c r="AK4" s="4"/>
      <c r="AL4" s="4"/>
      <c r="AM4" s="4"/>
      <c r="AN4" s="4"/>
      <c r="AO4" s="4"/>
      <c r="AP4" s="4"/>
      <c r="AQ4" s="4"/>
      <c r="AR4" s="23" t="s">
        <v>2</v>
      </c>
      <c r="AS4" s="4"/>
      <c r="AT4" s="4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</row>
    <row r="5" spans="3:60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16"/>
      <c r="W5" s="16"/>
      <c r="X5" s="52"/>
      <c r="Y5" s="16"/>
      <c r="Z5" s="16" t="s">
        <v>8</v>
      </c>
      <c r="AA5" s="30"/>
      <c r="AB5" s="16"/>
      <c r="AC5" s="16"/>
      <c r="AD5" s="16"/>
      <c r="AE5" s="16"/>
      <c r="AF5" s="16"/>
      <c r="AG5" s="16"/>
      <c r="AH5" s="16"/>
      <c r="AI5" s="5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5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3"/>
      <c r="BH5" s="3"/>
    </row>
    <row r="6" spans="3:60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4"/>
      <c r="W6" s="4"/>
      <c r="X6" s="53" t="s">
        <v>11</v>
      </c>
      <c r="Y6" s="40"/>
      <c r="Z6" s="40"/>
      <c r="AA6" s="40" t="s">
        <v>14</v>
      </c>
      <c r="AB6" s="40"/>
      <c r="AC6" s="40"/>
      <c r="AD6" s="40"/>
      <c r="AE6" s="40"/>
      <c r="AF6" s="40"/>
      <c r="AG6" s="40"/>
      <c r="AH6" s="38" t="s">
        <v>12</v>
      </c>
      <c r="AI6" s="54"/>
      <c r="AJ6" s="40"/>
      <c r="AK6" s="40"/>
      <c r="AL6" s="40"/>
      <c r="AM6" s="40" t="s">
        <v>54</v>
      </c>
      <c r="AN6" s="40"/>
      <c r="AO6" s="40"/>
      <c r="AP6" s="16"/>
      <c r="AQ6" s="40"/>
      <c r="AR6" s="38" t="s">
        <v>13</v>
      </c>
      <c r="AS6" s="40"/>
      <c r="AT6" s="54"/>
      <c r="AU6" s="40" t="s">
        <v>14</v>
      </c>
      <c r="AV6" s="40"/>
      <c r="AW6" s="40"/>
      <c r="AX6" s="16"/>
      <c r="AY6" s="40"/>
      <c r="AZ6" s="24"/>
      <c r="BA6" s="25"/>
      <c r="BB6" s="4"/>
      <c r="BC6" s="40"/>
      <c r="BD6" s="4"/>
      <c r="BE6" s="4"/>
      <c r="BF6" s="4"/>
      <c r="BG6" s="4"/>
      <c r="BH6" s="4"/>
    </row>
    <row r="7" spans="2:12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0"/>
      <c r="V7" s="30"/>
      <c r="W7" s="31"/>
      <c r="X7" s="45"/>
      <c r="Z7" s="30"/>
      <c r="AA7" s="30" t="s">
        <v>16</v>
      </c>
      <c r="AB7" s="30"/>
      <c r="AC7" s="30"/>
      <c r="AD7" s="30"/>
      <c r="AE7" s="30"/>
      <c r="AF7" s="30"/>
      <c r="AG7" s="31"/>
      <c r="AI7" s="52"/>
      <c r="AJ7" s="30"/>
      <c r="AK7" s="30" t="s">
        <v>17</v>
      </c>
      <c r="AL7" s="30"/>
      <c r="AM7" s="30"/>
      <c r="AN7" s="30"/>
      <c r="AO7" s="30"/>
      <c r="AP7" s="30"/>
      <c r="AQ7" s="31"/>
      <c r="AS7" s="30"/>
      <c r="AT7" s="52"/>
      <c r="AU7" s="30" t="s">
        <v>18</v>
      </c>
      <c r="AV7" s="30"/>
      <c r="AW7" s="30"/>
      <c r="AX7" s="30"/>
      <c r="AY7" s="30"/>
      <c r="AZ7" s="31"/>
      <c r="BB7" s="30"/>
      <c r="BC7" s="30"/>
      <c r="BD7" s="30"/>
      <c r="BE7" s="30" t="s">
        <v>19</v>
      </c>
      <c r="BF7" s="30"/>
      <c r="BG7" s="30"/>
      <c r="BH7" s="31"/>
      <c r="BI7" s="31"/>
      <c r="BJ7" s="31"/>
      <c r="BK7" s="3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</row>
    <row r="8" spans="1:12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61" t="s">
        <v>51</v>
      </c>
      <c r="U8" s="61" t="s">
        <v>56</v>
      </c>
      <c r="V8" s="41" t="s">
        <v>27</v>
      </c>
      <c r="W8" s="65" t="s">
        <v>9</v>
      </c>
      <c r="X8" s="66" t="s">
        <v>20</v>
      </c>
      <c r="Y8" s="44" t="s">
        <v>21</v>
      </c>
      <c r="Z8" s="44" t="s">
        <v>22</v>
      </c>
      <c r="AA8" s="60" t="s">
        <v>23</v>
      </c>
      <c r="AB8" s="61" t="s">
        <v>55</v>
      </c>
      <c r="AC8" s="61" t="s">
        <v>24</v>
      </c>
      <c r="AD8" s="61" t="s">
        <v>51</v>
      </c>
      <c r="AE8" s="67" t="s">
        <v>56</v>
      </c>
      <c r="AF8" s="62" t="s">
        <v>27</v>
      </c>
      <c r="AG8" s="63" t="s">
        <v>9</v>
      </c>
      <c r="AH8" s="64" t="s">
        <v>20</v>
      </c>
      <c r="AI8" s="35" t="s">
        <v>21</v>
      </c>
      <c r="AJ8" s="44" t="s">
        <v>22</v>
      </c>
      <c r="AK8" s="58" t="s">
        <v>23</v>
      </c>
      <c r="AL8" s="60" t="s">
        <v>25</v>
      </c>
      <c r="AM8" s="61" t="s">
        <v>24</v>
      </c>
      <c r="AN8" s="61" t="s">
        <v>51</v>
      </c>
      <c r="AO8" s="61" t="s">
        <v>56</v>
      </c>
      <c r="AP8" s="61" t="s">
        <v>27</v>
      </c>
      <c r="AQ8" s="62" t="s">
        <v>9</v>
      </c>
      <c r="AR8" s="63" t="s">
        <v>20</v>
      </c>
      <c r="AS8" s="64" t="s">
        <v>21</v>
      </c>
      <c r="AT8" s="35" t="s">
        <v>22</v>
      </c>
      <c r="AU8" s="61" t="s">
        <v>23</v>
      </c>
      <c r="AV8" s="61" t="s">
        <v>25</v>
      </c>
      <c r="AW8" s="61" t="s">
        <v>24</v>
      </c>
      <c r="AX8" s="41" t="s">
        <v>51</v>
      </c>
      <c r="AY8" s="56" t="s">
        <v>56</v>
      </c>
      <c r="AZ8" s="56" t="s">
        <v>27</v>
      </c>
      <c r="BA8" s="65" t="s">
        <v>32</v>
      </c>
      <c r="BB8" s="61" t="s">
        <v>20</v>
      </c>
      <c r="BC8" s="61" t="s">
        <v>21</v>
      </c>
      <c r="BD8" s="61" t="s">
        <v>22</v>
      </c>
      <c r="BE8" s="61" t="s">
        <v>23</v>
      </c>
      <c r="BF8" s="61" t="s">
        <v>25</v>
      </c>
      <c r="BG8" s="41" t="s">
        <v>24</v>
      </c>
      <c r="BH8" s="57" t="s">
        <v>51</v>
      </c>
      <c r="BI8" s="57" t="s">
        <v>56</v>
      </c>
      <c r="BJ8" s="57" t="s">
        <v>57</v>
      </c>
      <c r="BK8" s="57" t="s">
        <v>32</v>
      </c>
      <c r="BL8" s="3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</row>
    <row r="9" spans="2:63" ht="18.75" customHeight="1" thickBot="1" thickTop="1">
      <c r="B9" s="4">
        <v>1</v>
      </c>
      <c r="C9" s="10"/>
      <c r="D9" s="1" t="s">
        <v>58</v>
      </c>
      <c r="E9" s="5"/>
      <c r="F9" s="6">
        <f>W9</f>
        <v>5.000000000000001</v>
      </c>
      <c r="G9" s="7">
        <f>AG9</f>
        <v>5.000000000000001</v>
      </c>
      <c r="H9" s="8">
        <f>AQ9</f>
        <v>5.000000000000001</v>
      </c>
      <c r="I9" s="9">
        <f>BA9</f>
        <v>5.000000000000001</v>
      </c>
      <c r="J9" s="10">
        <f>BK9</f>
        <v>5.000000000000001</v>
      </c>
      <c r="K9" s="11">
        <f>(F9+G9+H9+I9+J9)/59</f>
        <v>0.42372881355932207</v>
      </c>
      <c r="L9" s="12"/>
      <c r="M9" s="55">
        <f>K9+L9*5/40</f>
        <v>0.42372881355932207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f>(O9*0.02+P9*0.02+Q9*0.02+R9*0.02+S9*0.04+T9*0.01+U9*0.01)</f>
        <v>0.7000000000000002</v>
      </c>
      <c r="W9" s="14">
        <f>V9*100/14</f>
        <v>5.000000000000001</v>
      </c>
      <c r="X9" s="13">
        <v>1</v>
      </c>
      <c r="Y9" s="1">
        <v>5</v>
      </c>
      <c r="Z9" s="13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>(Y9*0.02+Z9*0.02+AA9*0.02+AB9*0.02+AC9*0.04+AD9*0.01+AE9*0.01)</f>
        <v>0.7000000000000002</v>
      </c>
      <c r="AG9" s="14">
        <f>AF9*100/14</f>
        <v>5.000000000000001</v>
      </c>
      <c r="AH9" s="13">
        <v>1</v>
      </c>
      <c r="AI9" s="1">
        <v>5</v>
      </c>
      <c r="AJ9" s="13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  <c r="AP9" s="1">
        <f aca="true" t="shared" si="0" ref="AP9:AP51">(AI9*0.02+AJ9*0.02+AK9*0.02+AL9*0.02+AM9*0.04+AN9*0.01+AO9*0.01)</f>
        <v>0.7000000000000002</v>
      </c>
      <c r="AQ9" s="14">
        <f>AP9*100/14</f>
        <v>5.000000000000001</v>
      </c>
      <c r="AR9" s="13">
        <v>1</v>
      </c>
      <c r="AS9" s="1">
        <v>5</v>
      </c>
      <c r="AT9" s="13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f aca="true" t="shared" si="1" ref="AZ9:AZ51">(AS9*0.02+AT9*0.02+AU9*0.02+AV9*0.02+AW9*0.04+AX9*0.01+AY9*0.01)</f>
        <v>0.7000000000000002</v>
      </c>
      <c r="BA9" s="14">
        <f>AZ9*100/14</f>
        <v>5.000000000000001</v>
      </c>
      <c r="BB9" s="13">
        <v>1</v>
      </c>
      <c r="BC9" s="1">
        <v>5</v>
      </c>
      <c r="BD9" s="13">
        <v>5</v>
      </c>
      <c r="BE9" s="1">
        <v>5</v>
      </c>
      <c r="BF9" s="1">
        <v>5</v>
      </c>
      <c r="BG9" s="1">
        <v>5</v>
      </c>
      <c r="BH9" s="1">
        <v>5</v>
      </c>
      <c r="BI9" s="1">
        <v>5</v>
      </c>
      <c r="BJ9" s="1">
        <f aca="true" t="shared" si="2" ref="BJ9:BJ51">(BC9*0.02+BD9*0.02+BE9*0.02+BF9*0.02+BG9*0.04+BH9*0.01+BI9*0.01)</f>
        <v>0.7000000000000002</v>
      </c>
      <c r="BK9" s="14">
        <f>BJ9*100/14</f>
        <v>5.000000000000001</v>
      </c>
    </row>
    <row r="10" spans="2:63" ht="17.25" customHeight="1" thickBot="1" thickTop="1">
      <c r="B10" s="4">
        <v>2</v>
      </c>
      <c r="C10" s="10"/>
      <c r="D10" s="1" t="s">
        <v>33</v>
      </c>
      <c r="E10" s="5"/>
      <c r="F10" s="6">
        <f aca="true" t="shared" si="3" ref="F10:F51">W10</f>
        <v>3.228571428571428</v>
      </c>
      <c r="G10" s="7">
        <f aca="true" t="shared" si="4" ref="G10:G51">AG10</f>
        <v>1.3285714285714287</v>
      </c>
      <c r="H10" s="8">
        <f aca="true" t="shared" si="5" ref="H10:H51">AQ10</f>
        <v>0.6571428571428571</v>
      </c>
      <c r="I10" s="9">
        <f aca="true" t="shared" si="6" ref="I10:I51">BA10</f>
        <v>0</v>
      </c>
      <c r="J10" s="10">
        <f aca="true" t="shared" si="7" ref="J10:J51">BK10</f>
        <v>0</v>
      </c>
      <c r="K10" s="11">
        <f aca="true" t="shared" si="8" ref="K10:K51">(F10+G10+H10+I10+J10)/59</f>
        <v>0.08837772397094432</v>
      </c>
      <c r="L10" s="12"/>
      <c r="M10" s="55">
        <f aca="true" t="shared" si="9" ref="M10:M51">K10+L10*5/40</f>
        <v>0.08837772397094432</v>
      </c>
      <c r="N10" s="13"/>
      <c r="O10" s="1">
        <v>4.8</v>
      </c>
      <c r="P10" s="13">
        <v>4.3</v>
      </c>
      <c r="Q10" s="1">
        <v>4.2</v>
      </c>
      <c r="R10" s="1">
        <v>4.3</v>
      </c>
      <c r="S10" s="1"/>
      <c r="T10" s="1">
        <v>5</v>
      </c>
      <c r="U10" s="1">
        <v>5</v>
      </c>
      <c r="V10" s="1">
        <f aca="true" t="shared" si="10" ref="V10:V51">(O10*0.02+P10*0.02+Q10*0.02+R10*0.02+S10*0.04+T10*0.01+U10*0.01)</f>
        <v>0.45199999999999996</v>
      </c>
      <c r="W10" s="14">
        <f aca="true" t="shared" si="11" ref="W10:W51">V10*100/14</f>
        <v>3.228571428571428</v>
      </c>
      <c r="X10" s="13"/>
      <c r="Y10" s="1"/>
      <c r="Z10" s="13"/>
      <c r="AA10" s="1">
        <v>4.3</v>
      </c>
      <c r="AB10" s="1"/>
      <c r="AC10" s="1"/>
      <c r="AD10" s="1">
        <v>5</v>
      </c>
      <c r="AE10" s="1">
        <v>5</v>
      </c>
      <c r="AF10" s="1">
        <f aca="true" t="shared" si="12" ref="AF10:AF51">(Y10*0.02+Z10*0.02+AA10*0.02+AB10*0.02+AC10*0.04+AD10*0.01+AE10*0.01)</f>
        <v>0.186</v>
      </c>
      <c r="AG10" s="14">
        <f aca="true" t="shared" si="13" ref="AG10:AG51">AF10*100/14</f>
        <v>1.3285714285714287</v>
      </c>
      <c r="AH10" s="13"/>
      <c r="AI10" s="1"/>
      <c r="AJ10" s="13"/>
      <c r="AK10" s="1">
        <v>4.6</v>
      </c>
      <c r="AL10" s="1"/>
      <c r="AM10" s="1"/>
      <c r="AN10" s="1"/>
      <c r="AO10" s="1"/>
      <c r="AP10" s="1">
        <f t="shared" si="0"/>
        <v>0.092</v>
      </c>
      <c r="AQ10" s="14">
        <f aca="true" t="shared" si="14" ref="AQ10:AQ51">AP10*100/14</f>
        <v>0.6571428571428571</v>
      </c>
      <c r="AR10" s="13"/>
      <c r="AS10" s="1"/>
      <c r="AT10" s="13"/>
      <c r="AU10" s="1"/>
      <c r="AV10" s="1"/>
      <c r="AW10" s="1"/>
      <c r="AX10" s="1"/>
      <c r="AY10" s="1"/>
      <c r="AZ10" s="1">
        <f t="shared" si="1"/>
        <v>0</v>
      </c>
      <c r="BA10" s="14">
        <f aca="true" t="shared" si="15" ref="BA10:BA51">AZ10*100/14</f>
        <v>0</v>
      </c>
      <c r="BB10" s="13"/>
      <c r="BC10" s="1"/>
      <c r="BD10" s="13"/>
      <c r="BE10" s="1"/>
      <c r="BF10" s="1"/>
      <c r="BG10" s="1"/>
      <c r="BH10" s="1"/>
      <c r="BI10" s="1"/>
      <c r="BJ10" s="1">
        <f t="shared" si="2"/>
        <v>0</v>
      </c>
      <c r="BK10" s="14">
        <f aca="true" t="shared" si="16" ref="BK10:BK51">BJ10*100/14</f>
        <v>0</v>
      </c>
    </row>
    <row r="11" spans="2:63" ht="15" customHeight="1" thickBot="1" thickTop="1">
      <c r="B11" s="4">
        <v>3</v>
      </c>
      <c r="C11" s="10"/>
      <c r="D11" s="1" t="s">
        <v>39</v>
      </c>
      <c r="E11" s="5"/>
      <c r="F11" s="6">
        <f t="shared" si="3"/>
        <v>1.4142857142857144</v>
      </c>
      <c r="G11" s="7">
        <f t="shared" si="4"/>
        <v>1.4714285714285715</v>
      </c>
      <c r="H11" s="8">
        <f t="shared" si="5"/>
        <v>0.5714285714285714</v>
      </c>
      <c r="I11" s="9">
        <f t="shared" si="6"/>
        <v>0</v>
      </c>
      <c r="J11" s="10">
        <f t="shared" si="7"/>
        <v>0</v>
      </c>
      <c r="K11" s="11">
        <f t="shared" si="8"/>
        <v>0.05859564164648911</v>
      </c>
      <c r="L11" s="12"/>
      <c r="M11" s="55">
        <f t="shared" si="9"/>
        <v>0.05859564164648911</v>
      </c>
      <c r="N11" s="13"/>
      <c r="O11" s="1">
        <v>3.7</v>
      </c>
      <c r="P11" s="13"/>
      <c r="Q11" s="1">
        <v>3.7</v>
      </c>
      <c r="R11" s="1"/>
      <c r="S11" s="1"/>
      <c r="T11" s="1">
        <v>5</v>
      </c>
      <c r="U11" s="1"/>
      <c r="V11" s="1">
        <f t="shared" si="10"/>
        <v>0.198</v>
      </c>
      <c r="W11" s="14">
        <f t="shared" si="11"/>
        <v>1.4142857142857144</v>
      </c>
      <c r="X11" s="13"/>
      <c r="Y11" s="1">
        <v>3.7</v>
      </c>
      <c r="Z11" s="13"/>
      <c r="AA11" s="1">
        <v>4.1</v>
      </c>
      <c r="AB11" s="1"/>
      <c r="AC11" s="1"/>
      <c r="AD11" s="1">
        <v>5</v>
      </c>
      <c r="AE11" s="1"/>
      <c r="AF11" s="1">
        <f t="shared" si="12"/>
        <v>0.20600000000000002</v>
      </c>
      <c r="AG11" s="14">
        <f t="shared" si="13"/>
        <v>1.4714285714285715</v>
      </c>
      <c r="AH11" s="13"/>
      <c r="AI11" s="1"/>
      <c r="AJ11" s="13"/>
      <c r="AK11" s="1">
        <v>4</v>
      </c>
      <c r="AL11" s="1"/>
      <c r="AM11" s="1"/>
      <c r="AN11" s="1"/>
      <c r="AO11" s="1"/>
      <c r="AP11" s="1">
        <f t="shared" si="0"/>
        <v>0.08</v>
      </c>
      <c r="AQ11" s="14">
        <f t="shared" si="14"/>
        <v>0.5714285714285714</v>
      </c>
      <c r="AR11" s="13"/>
      <c r="AS11" s="1"/>
      <c r="AT11" s="13"/>
      <c r="AU11" s="1"/>
      <c r="AV11" s="1"/>
      <c r="AW11" s="1"/>
      <c r="AX11" s="1"/>
      <c r="AY11" s="1"/>
      <c r="AZ11" s="1">
        <f t="shared" si="1"/>
        <v>0</v>
      </c>
      <c r="BA11" s="14">
        <f t="shared" si="15"/>
        <v>0</v>
      </c>
      <c r="BB11" s="13"/>
      <c r="BC11" s="1"/>
      <c r="BD11" s="13"/>
      <c r="BE11" s="1"/>
      <c r="BF11" s="1"/>
      <c r="BG11" s="1"/>
      <c r="BH11" s="1"/>
      <c r="BI11" s="1"/>
      <c r="BJ11" s="1">
        <f t="shared" si="2"/>
        <v>0</v>
      </c>
      <c r="BK11" s="14">
        <f t="shared" si="16"/>
        <v>0</v>
      </c>
    </row>
    <row r="12" spans="2:63" ht="18.75" customHeight="1" thickBot="1" thickTop="1">
      <c r="B12" s="4">
        <v>4</v>
      </c>
      <c r="C12" s="10"/>
      <c r="D12" s="1" t="s">
        <v>44</v>
      </c>
      <c r="E12" s="5"/>
      <c r="F12" s="6">
        <f t="shared" si="3"/>
        <v>2.557142857142857</v>
      </c>
      <c r="G12" s="7">
        <f t="shared" si="4"/>
        <v>2.071428571428571</v>
      </c>
      <c r="H12" s="8">
        <f t="shared" si="5"/>
        <v>1.9428571428571426</v>
      </c>
      <c r="I12" s="9">
        <f t="shared" si="6"/>
        <v>0</v>
      </c>
      <c r="J12" s="10">
        <f t="shared" si="7"/>
        <v>0</v>
      </c>
      <c r="K12" s="11">
        <f t="shared" si="8"/>
        <v>0.11138014527845036</v>
      </c>
      <c r="L12" s="12"/>
      <c r="M12" s="55">
        <f t="shared" si="9"/>
        <v>0.11138014527845036</v>
      </c>
      <c r="N12" s="13"/>
      <c r="O12" s="1">
        <v>4.6</v>
      </c>
      <c r="P12" s="13">
        <v>3.5</v>
      </c>
      <c r="Q12" s="1">
        <v>4.8</v>
      </c>
      <c r="R12" s="1"/>
      <c r="S12" s="1"/>
      <c r="T12" s="1">
        <v>5</v>
      </c>
      <c r="U12" s="1">
        <v>5</v>
      </c>
      <c r="V12" s="1">
        <f t="shared" si="10"/>
        <v>0.358</v>
      </c>
      <c r="W12" s="14">
        <f t="shared" si="11"/>
        <v>2.557142857142857</v>
      </c>
      <c r="X12" s="13"/>
      <c r="Y12" s="1">
        <v>4.8</v>
      </c>
      <c r="Z12" s="13"/>
      <c r="AA12" s="1">
        <v>4.7</v>
      </c>
      <c r="AB12" s="1"/>
      <c r="AC12" s="1"/>
      <c r="AD12" s="1">
        <v>5</v>
      </c>
      <c r="AE12" s="1">
        <v>5</v>
      </c>
      <c r="AF12" s="1">
        <f t="shared" si="12"/>
        <v>0.29</v>
      </c>
      <c r="AG12" s="14">
        <f t="shared" si="13"/>
        <v>2.071428571428571</v>
      </c>
      <c r="AH12" s="13"/>
      <c r="AI12" s="1">
        <v>4</v>
      </c>
      <c r="AJ12" s="13"/>
      <c r="AK12" s="1">
        <v>4.6</v>
      </c>
      <c r="AL12" s="1"/>
      <c r="AM12" s="1"/>
      <c r="AN12" s="1">
        <v>5</v>
      </c>
      <c r="AO12" s="1">
        <v>5</v>
      </c>
      <c r="AP12" s="1">
        <f t="shared" si="0"/>
        <v>0.27199999999999996</v>
      </c>
      <c r="AQ12" s="14">
        <f t="shared" si="14"/>
        <v>1.9428571428571426</v>
      </c>
      <c r="AR12" s="13"/>
      <c r="AS12" s="1"/>
      <c r="AT12" s="13"/>
      <c r="AU12" s="1"/>
      <c r="AV12" s="1"/>
      <c r="AW12" s="1"/>
      <c r="AX12" s="1"/>
      <c r="AY12" s="1"/>
      <c r="AZ12" s="1">
        <f t="shared" si="1"/>
        <v>0</v>
      </c>
      <c r="BA12" s="14">
        <f t="shared" si="15"/>
        <v>0</v>
      </c>
      <c r="BB12" s="13"/>
      <c r="BC12" s="1"/>
      <c r="BD12" s="13"/>
      <c r="BE12" s="1"/>
      <c r="BF12" s="1"/>
      <c r="BG12" s="1"/>
      <c r="BH12" s="1"/>
      <c r="BI12" s="1"/>
      <c r="BJ12" s="1">
        <f t="shared" si="2"/>
        <v>0</v>
      </c>
      <c r="BK12" s="14">
        <f t="shared" si="16"/>
        <v>0</v>
      </c>
    </row>
    <row r="13" spans="2:63" ht="18.75" customHeight="1" thickBot="1" thickTop="1">
      <c r="B13" s="4">
        <v>5</v>
      </c>
      <c r="C13" s="10"/>
      <c r="D13" s="1" t="s">
        <v>41</v>
      </c>
      <c r="E13" s="5"/>
      <c r="F13" s="6">
        <f t="shared" si="3"/>
        <v>1.4142857142857144</v>
      </c>
      <c r="G13" s="7">
        <f t="shared" si="4"/>
        <v>1.042857142857143</v>
      </c>
      <c r="H13" s="8">
        <f t="shared" si="5"/>
        <v>1.0142857142857145</v>
      </c>
      <c r="I13" s="9">
        <f t="shared" si="6"/>
        <v>0</v>
      </c>
      <c r="J13" s="10">
        <f t="shared" si="7"/>
        <v>0</v>
      </c>
      <c r="K13" s="11">
        <f t="shared" si="8"/>
        <v>0.05883777239709443</v>
      </c>
      <c r="L13" s="12"/>
      <c r="M13" s="55">
        <f t="shared" si="9"/>
        <v>0.05883777239709443</v>
      </c>
      <c r="N13" s="13"/>
      <c r="O13" s="1">
        <v>3.4</v>
      </c>
      <c r="P13" s="13"/>
      <c r="Q13" s="1">
        <v>4</v>
      </c>
      <c r="R13" s="1"/>
      <c r="S13" s="1"/>
      <c r="T13" s="1">
        <v>5</v>
      </c>
      <c r="U13" s="1"/>
      <c r="V13" s="1">
        <f t="shared" si="10"/>
        <v>0.198</v>
      </c>
      <c r="W13" s="14">
        <f t="shared" si="11"/>
        <v>1.4142857142857144</v>
      </c>
      <c r="X13" s="13"/>
      <c r="Y13" s="1"/>
      <c r="Z13" s="13"/>
      <c r="AA13" s="1">
        <v>4.8</v>
      </c>
      <c r="AB13" s="1"/>
      <c r="AC13" s="1"/>
      <c r="AD13" s="1">
        <v>5</v>
      </c>
      <c r="AE13" s="1"/>
      <c r="AF13" s="1">
        <f t="shared" si="12"/>
        <v>0.14600000000000002</v>
      </c>
      <c r="AG13" s="14">
        <f t="shared" si="13"/>
        <v>1.042857142857143</v>
      </c>
      <c r="AH13" s="13"/>
      <c r="AI13" s="1"/>
      <c r="AJ13" s="13"/>
      <c r="AK13" s="1">
        <v>4.6</v>
      </c>
      <c r="AL13" s="1"/>
      <c r="AM13" s="1"/>
      <c r="AN13" s="1"/>
      <c r="AO13" s="1">
        <v>5</v>
      </c>
      <c r="AP13" s="1">
        <f t="shared" si="0"/>
        <v>0.14200000000000002</v>
      </c>
      <c r="AQ13" s="14">
        <f t="shared" si="14"/>
        <v>1.0142857142857145</v>
      </c>
      <c r="AR13" s="13"/>
      <c r="AS13" s="1"/>
      <c r="AT13" s="13"/>
      <c r="AU13" s="1"/>
      <c r="AV13" s="1"/>
      <c r="AW13" s="1"/>
      <c r="AX13" s="1"/>
      <c r="AY13" s="1"/>
      <c r="AZ13" s="1">
        <f t="shared" si="1"/>
        <v>0</v>
      </c>
      <c r="BA13" s="14">
        <f t="shared" si="15"/>
        <v>0</v>
      </c>
      <c r="BB13" s="13"/>
      <c r="BC13" s="1"/>
      <c r="BD13" s="13"/>
      <c r="BE13" s="1"/>
      <c r="BF13" s="1"/>
      <c r="BG13" s="1"/>
      <c r="BH13" s="1"/>
      <c r="BI13" s="1"/>
      <c r="BJ13" s="1">
        <f t="shared" si="2"/>
        <v>0</v>
      </c>
      <c r="BK13" s="14">
        <f t="shared" si="16"/>
        <v>0</v>
      </c>
    </row>
    <row r="14" spans="2:63" ht="18.75" customHeight="1" thickBot="1" thickTop="1">
      <c r="B14" s="4">
        <v>6</v>
      </c>
      <c r="C14" s="10"/>
      <c r="D14" s="1" t="s">
        <v>34</v>
      </c>
      <c r="E14" s="5"/>
      <c r="F14" s="6">
        <f t="shared" si="3"/>
        <v>2.5285714285714285</v>
      </c>
      <c r="G14" s="7">
        <f t="shared" si="4"/>
        <v>1.3142857142857143</v>
      </c>
      <c r="H14" s="8">
        <f t="shared" si="5"/>
        <v>1.3142857142857143</v>
      </c>
      <c r="I14" s="9">
        <f t="shared" si="6"/>
        <v>0</v>
      </c>
      <c r="J14" s="10">
        <f t="shared" si="7"/>
        <v>0</v>
      </c>
      <c r="K14" s="11">
        <f t="shared" si="8"/>
        <v>0.08740920096852299</v>
      </c>
      <c r="L14" s="12"/>
      <c r="M14" s="55">
        <f t="shared" si="9"/>
        <v>0.08740920096852299</v>
      </c>
      <c r="N14" s="13"/>
      <c r="O14" s="1">
        <v>3.8</v>
      </c>
      <c r="P14" s="13">
        <v>4.3</v>
      </c>
      <c r="Q14" s="1">
        <v>4.6</v>
      </c>
      <c r="R14" s="1"/>
      <c r="S14" s="1"/>
      <c r="T14" s="1">
        <v>5</v>
      </c>
      <c r="U14" s="1">
        <v>5</v>
      </c>
      <c r="V14" s="1">
        <f t="shared" si="10"/>
        <v>0.354</v>
      </c>
      <c r="W14" s="14">
        <f t="shared" si="11"/>
        <v>2.5285714285714285</v>
      </c>
      <c r="X14" s="13"/>
      <c r="Y14" s="1"/>
      <c r="Z14" s="13"/>
      <c r="AA14" s="1">
        <v>4.2</v>
      </c>
      <c r="AB14" s="1"/>
      <c r="AC14" s="1"/>
      <c r="AD14" s="1">
        <v>5</v>
      </c>
      <c r="AE14" s="1">
        <v>5</v>
      </c>
      <c r="AF14" s="1">
        <f t="shared" si="12"/>
        <v>0.184</v>
      </c>
      <c r="AG14" s="14">
        <f t="shared" si="13"/>
        <v>1.3142857142857143</v>
      </c>
      <c r="AH14" s="13"/>
      <c r="AI14" s="1"/>
      <c r="AJ14" s="13"/>
      <c r="AK14" s="1">
        <v>4.2</v>
      </c>
      <c r="AL14" s="1"/>
      <c r="AM14" s="1"/>
      <c r="AN14" s="1">
        <v>5</v>
      </c>
      <c r="AO14" s="1">
        <v>5</v>
      </c>
      <c r="AP14" s="1">
        <f t="shared" si="0"/>
        <v>0.184</v>
      </c>
      <c r="AQ14" s="14">
        <f t="shared" si="14"/>
        <v>1.3142857142857143</v>
      </c>
      <c r="AR14" s="13"/>
      <c r="AS14" s="1"/>
      <c r="AT14" s="13"/>
      <c r="AU14" s="1"/>
      <c r="AV14" s="1"/>
      <c r="AW14" s="1"/>
      <c r="AX14" s="1"/>
      <c r="AY14" s="1"/>
      <c r="AZ14" s="1">
        <f t="shared" si="1"/>
        <v>0</v>
      </c>
      <c r="BA14" s="14">
        <f t="shared" si="15"/>
        <v>0</v>
      </c>
      <c r="BB14" s="13"/>
      <c r="BC14" s="1"/>
      <c r="BD14" s="13"/>
      <c r="BE14" s="1"/>
      <c r="BF14" s="1"/>
      <c r="BG14" s="1"/>
      <c r="BH14" s="1"/>
      <c r="BI14" s="1"/>
      <c r="BJ14" s="1">
        <f t="shared" si="2"/>
        <v>0</v>
      </c>
      <c r="BK14" s="14">
        <f t="shared" si="16"/>
        <v>0</v>
      </c>
    </row>
    <row r="15" spans="2:63" ht="18.75" customHeight="1" thickBot="1" thickTop="1">
      <c r="B15" s="4">
        <v>7</v>
      </c>
      <c r="C15" s="10"/>
      <c r="D15" s="1" t="s">
        <v>43</v>
      </c>
      <c r="E15" s="5"/>
      <c r="F15" s="6">
        <f t="shared" si="3"/>
        <v>0.8714285714285716</v>
      </c>
      <c r="G15" s="7">
        <f t="shared" si="4"/>
        <v>0.44285714285714295</v>
      </c>
      <c r="H15" s="8">
        <f t="shared" si="5"/>
        <v>0</v>
      </c>
      <c r="I15" s="9">
        <f t="shared" si="6"/>
        <v>0</v>
      </c>
      <c r="J15" s="10">
        <f t="shared" si="7"/>
        <v>0</v>
      </c>
      <c r="K15" s="11">
        <f t="shared" si="8"/>
        <v>0.022276029055690077</v>
      </c>
      <c r="L15" s="12"/>
      <c r="M15" s="55">
        <f t="shared" si="9"/>
        <v>0.022276029055690077</v>
      </c>
      <c r="N15" s="13"/>
      <c r="O15" s="1"/>
      <c r="P15" s="13"/>
      <c r="Q15" s="1">
        <v>3.6</v>
      </c>
      <c r="R15" s="1"/>
      <c r="S15" s="1"/>
      <c r="T15" s="1">
        <v>5</v>
      </c>
      <c r="U15" s="1"/>
      <c r="V15" s="1">
        <f t="shared" si="10"/>
        <v>0.12200000000000001</v>
      </c>
      <c r="W15" s="14">
        <f t="shared" si="11"/>
        <v>0.8714285714285716</v>
      </c>
      <c r="X15" s="13"/>
      <c r="Y15" s="1"/>
      <c r="Z15" s="13"/>
      <c r="AA15" s="1">
        <v>3.1</v>
      </c>
      <c r="AB15" s="1"/>
      <c r="AC15" s="1"/>
      <c r="AD15" s="1"/>
      <c r="AE15" s="1"/>
      <c r="AF15" s="1">
        <f t="shared" si="12"/>
        <v>0.062000000000000006</v>
      </c>
      <c r="AG15" s="14">
        <f t="shared" si="13"/>
        <v>0.44285714285714295</v>
      </c>
      <c r="AH15" s="13"/>
      <c r="AI15" s="1"/>
      <c r="AJ15" s="13"/>
      <c r="AK15" s="1"/>
      <c r="AL15" s="1"/>
      <c r="AM15" s="1"/>
      <c r="AN15" s="1"/>
      <c r="AO15" s="1"/>
      <c r="AP15" s="1">
        <f t="shared" si="0"/>
        <v>0</v>
      </c>
      <c r="AQ15" s="14">
        <f t="shared" si="14"/>
        <v>0</v>
      </c>
      <c r="AR15" s="13"/>
      <c r="AS15" s="1"/>
      <c r="AT15" s="13"/>
      <c r="AU15" s="1"/>
      <c r="AV15" s="1"/>
      <c r="AW15" s="1"/>
      <c r="AX15" s="1"/>
      <c r="AY15" s="1"/>
      <c r="AZ15" s="1">
        <f t="shared" si="1"/>
        <v>0</v>
      </c>
      <c r="BA15" s="14">
        <f t="shared" si="15"/>
        <v>0</v>
      </c>
      <c r="BB15" s="13"/>
      <c r="BC15" s="1"/>
      <c r="BD15" s="13"/>
      <c r="BE15" s="1"/>
      <c r="BF15" s="1"/>
      <c r="BG15" s="1"/>
      <c r="BH15" s="1"/>
      <c r="BI15" s="1"/>
      <c r="BJ15" s="1">
        <f t="shared" si="2"/>
        <v>0</v>
      </c>
      <c r="BK15" s="14">
        <f t="shared" si="16"/>
        <v>0</v>
      </c>
    </row>
    <row r="16" spans="2:63" ht="18.75" customHeight="1" thickBot="1" thickTop="1">
      <c r="B16" s="4">
        <v>8</v>
      </c>
      <c r="C16" s="10"/>
      <c r="D16" s="1" t="s">
        <v>35</v>
      </c>
      <c r="E16" s="5"/>
      <c r="F16" s="6">
        <f t="shared" si="3"/>
        <v>2.514285714285714</v>
      </c>
      <c r="G16" s="7">
        <f t="shared" si="4"/>
        <v>1.5714285714285712</v>
      </c>
      <c r="H16" s="8">
        <f t="shared" si="5"/>
        <v>1.3142857142857143</v>
      </c>
      <c r="I16" s="9">
        <f t="shared" si="6"/>
        <v>0</v>
      </c>
      <c r="J16" s="10">
        <f t="shared" si="7"/>
        <v>0</v>
      </c>
      <c r="K16" s="11">
        <f t="shared" si="8"/>
        <v>0.09152542372881355</v>
      </c>
      <c r="L16" s="12"/>
      <c r="M16" s="55">
        <f t="shared" si="9"/>
        <v>0.09152542372881355</v>
      </c>
      <c r="N16" s="13"/>
      <c r="O16" s="1">
        <v>3.8</v>
      </c>
      <c r="P16" s="13">
        <v>4.3</v>
      </c>
      <c r="Q16" s="1">
        <v>4.5</v>
      </c>
      <c r="R16" s="1"/>
      <c r="S16" s="1"/>
      <c r="T16" s="1">
        <v>5</v>
      </c>
      <c r="U16" s="1">
        <v>5</v>
      </c>
      <c r="V16" s="1">
        <f t="shared" si="10"/>
        <v>0.352</v>
      </c>
      <c r="W16" s="14">
        <f t="shared" si="11"/>
        <v>2.514285714285714</v>
      </c>
      <c r="X16" s="13"/>
      <c r="Y16" s="1">
        <v>4.2</v>
      </c>
      <c r="Z16" s="13"/>
      <c r="AA16" s="1">
        <v>4.3</v>
      </c>
      <c r="AB16" s="1"/>
      <c r="AC16" s="1"/>
      <c r="AD16" s="1">
        <v>5</v>
      </c>
      <c r="AE16" s="1"/>
      <c r="AF16" s="1">
        <f t="shared" si="12"/>
        <v>0.21999999999999997</v>
      </c>
      <c r="AG16" s="14">
        <f t="shared" si="13"/>
        <v>1.5714285714285712</v>
      </c>
      <c r="AH16" s="13"/>
      <c r="AI16" s="1"/>
      <c r="AJ16" s="13"/>
      <c r="AK16" s="1">
        <v>4.2</v>
      </c>
      <c r="AL16" s="1"/>
      <c r="AM16" s="1"/>
      <c r="AN16" s="1">
        <v>5</v>
      </c>
      <c r="AO16" s="1">
        <v>5</v>
      </c>
      <c r="AP16" s="1">
        <f t="shared" si="0"/>
        <v>0.184</v>
      </c>
      <c r="AQ16" s="14">
        <f t="shared" si="14"/>
        <v>1.3142857142857143</v>
      </c>
      <c r="AR16" s="13"/>
      <c r="AS16" s="1"/>
      <c r="AT16" s="13"/>
      <c r="AU16" s="1"/>
      <c r="AV16" s="1"/>
      <c r="AW16" s="1"/>
      <c r="AX16" s="1"/>
      <c r="AY16" s="1"/>
      <c r="AZ16" s="1">
        <f t="shared" si="1"/>
        <v>0</v>
      </c>
      <c r="BA16" s="14">
        <f t="shared" si="15"/>
        <v>0</v>
      </c>
      <c r="BB16" s="13"/>
      <c r="BC16" s="1"/>
      <c r="BD16" s="13"/>
      <c r="BE16" s="1"/>
      <c r="BF16" s="1"/>
      <c r="BG16" s="1"/>
      <c r="BH16" s="1"/>
      <c r="BI16" s="1"/>
      <c r="BJ16" s="1">
        <f t="shared" si="2"/>
        <v>0</v>
      </c>
      <c r="BK16" s="14">
        <f t="shared" si="16"/>
        <v>0</v>
      </c>
    </row>
    <row r="17" spans="1:63" ht="18.75" customHeight="1" thickBot="1" thickTop="1">
      <c r="A17" s="15"/>
      <c r="B17" s="4">
        <v>9</v>
      </c>
      <c r="C17" s="10"/>
      <c r="D17" s="1" t="s">
        <v>36</v>
      </c>
      <c r="E17" s="5"/>
      <c r="F17" s="6">
        <f t="shared" si="3"/>
        <v>2.642857142857143</v>
      </c>
      <c r="G17" s="7">
        <f t="shared" si="4"/>
        <v>2.057142857142857</v>
      </c>
      <c r="H17" s="8">
        <f t="shared" si="5"/>
        <v>1.3571428571428572</v>
      </c>
      <c r="I17" s="9">
        <f t="shared" si="6"/>
        <v>0</v>
      </c>
      <c r="J17" s="10">
        <f t="shared" si="7"/>
        <v>0</v>
      </c>
      <c r="K17" s="11">
        <f t="shared" si="8"/>
        <v>0.10266343825665859</v>
      </c>
      <c r="L17" s="12"/>
      <c r="M17" s="55">
        <f t="shared" si="9"/>
        <v>0.10266343825665859</v>
      </c>
      <c r="N17" s="13"/>
      <c r="O17" s="1">
        <v>4.5</v>
      </c>
      <c r="P17" s="13">
        <v>4.3</v>
      </c>
      <c r="Q17" s="1">
        <v>4.7</v>
      </c>
      <c r="R17" s="1"/>
      <c r="S17" s="1"/>
      <c r="T17" s="1">
        <v>5</v>
      </c>
      <c r="U17" s="1">
        <v>5</v>
      </c>
      <c r="V17" s="1">
        <f t="shared" si="10"/>
        <v>0.37</v>
      </c>
      <c r="W17" s="14">
        <f t="shared" si="11"/>
        <v>2.642857142857143</v>
      </c>
      <c r="X17" s="13"/>
      <c r="Y17" s="1">
        <v>4.5</v>
      </c>
      <c r="Z17" s="13"/>
      <c r="AA17" s="1">
        <v>4.9</v>
      </c>
      <c r="AB17" s="1"/>
      <c r="AC17" s="1"/>
      <c r="AD17" s="1">
        <v>5</v>
      </c>
      <c r="AE17" s="1">
        <v>5</v>
      </c>
      <c r="AF17" s="1">
        <f t="shared" si="12"/>
        <v>0.288</v>
      </c>
      <c r="AG17" s="14">
        <f t="shared" si="13"/>
        <v>2.057142857142857</v>
      </c>
      <c r="AH17" s="13"/>
      <c r="AI17" s="1"/>
      <c r="AJ17" s="13"/>
      <c r="AK17" s="1">
        <v>4.5</v>
      </c>
      <c r="AL17" s="1"/>
      <c r="AM17" s="1"/>
      <c r="AN17" s="1">
        <v>5</v>
      </c>
      <c r="AO17" s="1">
        <v>5</v>
      </c>
      <c r="AP17" s="1">
        <f t="shared" si="0"/>
        <v>0.19</v>
      </c>
      <c r="AQ17" s="14">
        <f t="shared" si="14"/>
        <v>1.3571428571428572</v>
      </c>
      <c r="AR17" s="13"/>
      <c r="AS17" s="1"/>
      <c r="AT17" s="13"/>
      <c r="AU17" s="1"/>
      <c r="AV17" s="1"/>
      <c r="AW17" s="1"/>
      <c r="AX17" s="1"/>
      <c r="AY17" s="1"/>
      <c r="AZ17" s="1">
        <f t="shared" si="1"/>
        <v>0</v>
      </c>
      <c r="BA17" s="14">
        <f t="shared" si="15"/>
        <v>0</v>
      </c>
      <c r="BB17" s="13"/>
      <c r="BC17" s="1"/>
      <c r="BD17" s="13"/>
      <c r="BE17" s="1"/>
      <c r="BF17" s="1"/>
      <c r="BG17" s="1"/>
      <c r="BH17" s="1"/>
      <c r="BI17" s="1"/>
      <c r="BJ17" s="1">
        <f t="shared" si="2"/>
        <v>0</v>
      </c>
      <c r="BK17" s="14">
        <f t="shared" si="16"/>
        <v>0</v>
      </c>
    </row>
    <row r="18" spans="2:63" ht="18.75" customHeight="1" thickBot="1" thickTop="1">
      <c r="B18" s="4">
        <v>10</v>
      </c>
      <c r="C18" s="10"/>
      <c r="D18" s="1" t="s">
        <v>45</v>
      </c>
      <c r="E18" s="5"/>
      <c r="F18" s="6">
        <f t="shared" si="3"/>
        <v>2.4428571428571426</v>
      </c>
      <c r="G18" s="7">
        <f t="shared" si="4"/>
        <v>1.9999999999999998</v>
      </c>
      <c r="H18" s="8">
        <f t="shared" si="5"/>
        <v>1.3714285714285714</v>
      </c>
      <c r="I18" s="9">
        <f t="shared" si="6"/>
        <v>0</v>
      </c>
      <c r="J18" s="10">
        <f t="shared" si="7"/>
        <v>0</v>
      </c>
      <c r="K18" s="11">
        <f t="shared" si="8"/>
        <v>0.09854721549636802</v>
      </c>
      <c r="L18" s="12"/>
      <c r="M18" s="55">
        <f t="shared" si="9"/>
        <v>0.09854721549636802</v>
      </c>
      <c r="N18" s="13"/>
      <c r="O18" s="1">
        <v>4.3</v>
      </c>
      <c r="P18" s="13">
        <v>3.5</v>
      </c>
      <c r="Q18" s="1">
        <v>4.3</v>
      </c>
      <c r="R18" s="1"/>
      <c r="S18" s="1"/>
      <c r="T18" s="1">
        <v>5</v>
      </c>
      <c r="U18" s="1">
        <v>5</v>
      </c>
      <c r="V18" s="1">
        <f t="shared" si="10"/>
        <v>0.34199999999999997</v>
      </c>
      <c r="W18" s="14">
        <f t="shared" si="11"/>
        <v>2.4428571428571426</v>
      </c>
      <c r="X18" s="13"/>
      <c r="Y18" s="1">
        <v>4.5</v>
      </c>
      <c r="Z18" s="13"/>
      <c r="AA18" s="1">
        <v>4.5</v>
      </c>
      <c r="AB18" s="1"/>
      <c r="AC18" s="1"/>
      <c r="AD18" s="1">
        <v>5</v>
      </c>
      <c r="AE18" s="1">
        <v>5</v>
      </c>
      <c r="AF18" s="1">
        <f t="shared" si="12"/>
        <v>0.27999999999999997</v>
      </c>
      <c r="AG18" s="14">
        <f t="shared" si="13"/>
        <v>1.9999999999999998</v>
      </c>
      <c r="AH18" s="13"/>
      <c r="AI18" s="1"/>
      <c r="AJ18" s="13"/>
      <c r="AK18" s="1">
        <v>4.6</v>
      </c>
      <c r="AL18" s="1"/>
      <c r="AM18" s="1"/>
      <c r="AN18" s="1">
        <v>5</v>
      </c>
      <c r="AO18" s="1">
        <v>5</v>
      </c>
      <c r="AP18" s="1">
        <f t="shared" si="0"/>
        <v>0.192</v>
      </c>
      <c r="AQ18" s="14">
        <f t="shared" si="14"/>
        <v>1.3714285714285714</v>
      </c>
      <c r="AR18" s="13"/>
      <c r="AS18" s="1"/>
      <c r="AT18" s="13"/>
      <c r="AU18" s="1"/>
      <c r="AV18" s="1"/>
      <c r="AW18" s="1"/>
      <c r="AX18" s="1"/>
      <c r="AY18" s="1"/>
      <c r="AZ18" s="1">
        <f t="shared" si="1"/>
        <v>0</v>
      </c>
      <c r="BA18" s="14">
        <f t="shared" si="15"/>
        <v>0</v>
      </c>
      <c r="BB18" s="13"/>
      <c r="BC18" s="1"/>
      <c r="BD18" s="13"/>
      <c r="BE18" s="1"/>
      <c r="BF18" s="1"/>
      <c r="BG18" s="1"/>
      <c r="BH18" s="1"/>
      <c r="BI18" s="1"/>
      <c r="BJ18" s="1">
        <f t="shared" si="2"/>
        <v>0</v>
      </c>
      <c r="BK18" s="14">
        <f t="shared" si="16"/>
        <v>0</v>
      </c>
    </row>
    <row r="19" spans="2:63" ht="18.75" customHeight="1" thickBot="1" thickTop="1">
      <c r="B19" s="4">
        <v>11</v>
      </c>
      <c r="C19" s="10"/>
      <c r="D19" s="1" t="s">
        <v>37</v>
      </c>
      <c r="E19" s="5"/>
      <c r="F19" s="6">
        <f t="shared" si="3"/>
        <v>2.6571428571428575</v>
      </c>
      <c r="G19" s="7">
        <f t="shared" si="4"/>
        <v>1.9857142857142855</v>
      </c>
      <c r="H19" s="8">
        <f t="shared" si="5"/>
        <v>2.0428571428571427</v>
      </c>
      <c r="I19" s="9">
        <f t="shared" si="6"/>
        <v>0</v>
      </c>
      <c r="J19" s="10">
        <f t="shared" si="7"/>
        <v>0</v>
      </c>
      <c r="K19" s="11">
        <f t="shared" si="8"/>
        <v>0.11331719128329298</v>
      </c>
      <c r="L19" s="12"/>
      <c r="M19" s="55">
        <f t="shared" si="9"/>
        <v>0.11331719128329298</v>
      </c>
      <c r="N19" s="13"/>
      <c r="O19" s="1">
        <v>4.5</v>
      </c>
      <c r="P19" s="13">
        <v>4.3</v>
      </c>
      <c r="Q19" s="1">
        <v>4.8</v>
      </c>
      <c r="R19" s="1"/>
      <c r="S19" s="1"/>
      <c r="T19" s="1">
        <v>5</v>
      </c>
      <c r="U19" s="1">
        <v>5</v>
      </c>
      <c r="V19" s="1">
        <f t="shared" si="10"/>
        <v>0.372</v>
      </c>
      <c r="W19" s="14">
        <f t="shared" si="11"/>
        <v>2.6571428571428575</v>
      </c>
      <c r="X19" s="13"/>
      <c r="Y19" s="1">
        <v>4.2</v>
      </c>
      <c r="Z19" s="13"/>
      <c r="AA19" s="1">
        <v>4.7</v>
      </c>
      <c r="AB19" s="1"/>
      <c r="AC19" s="1"/>
      <c r="AD19" s="1">
        <v>5</v>
      </c>
      <c r="AE19" s="1">
        <v>5</v>
      </c>
      <c r="AF19" s="1">
        <f t="shared" si="12"/>
        <v>0.27799999999999997</v>
      </c>
      <c r="AG19" s="14">
        <f t="shared" si="13"/>
        <v>1.9857142857142855</v>
      </c>
      <c r="AH19" s="13"/>
      <c r="AI19" s="1">
        <v>4.8</v>
      </c>
      <c r="AJ19" s="13"/>
      <c r="AK19" s="1">
        <v>4.5</v>
      </c>
      <c r="AL19" s="1"/>
      <c r="AM19" s="1"/>
      <c r="AN19" s="1">
        <v>5</v>
      </c>
      <c r="AO19" s="1">
        <v>5</v>
      </c>
      <c r="AP19" s="1">
        <f t="shared" si="0"/>
        <v>0.286</v>
      </c>
      <c r="AQ19" s="14">
        <f t="shared" si="14"/>
        <v>2.0428571428571427</v>
      </c>
      <c r="AR19" s="13"/>
      <c r="AS19" s="1"/>
      <c r="AT19" s="13"/>
      <c r="AU19" s="1"/>
      <c r="AV19" s="1"/>
      <c r="AW19" s="1"/>
      <c r="AX19" s="1"/>
      <c r="AY19" s="1"/>
      <c r="AZ19" s="1">
        <f t="shared" si="1"/>
        <v>0</v>
      </c>
      <c r="BA19" s="14">
        <f t="shared" si="15"/>
        <v>0</v>
      </c>
      <c r="BB19" s="13"/>
      <c r="BC19" s="1"/>
      <c r="BD19" s="13"/>
      <c r="BE19" s="1"/>
      <c r="BF19" s="1"/>
      <c r="BG19" s="1"/>
      <c r="BH19" s="1"/>
      <c r="BI19" s="1"/>
      <c r="BJ19" s="1">
        <f t="shared" si="2"/>
        <v>0</v>
      </c>
      <c r="BK19" s="14">
        <f t="shared" si="16"/>
        <v>0</v>
      </c>
    </row>
    <row r="20" spans="2:63" ht="18.75" customHeight="1" thickBot="1" thickTop="1">
      <c r="B20" s="4">
        <v>12</v>
      </c>
      <c r="C20" s="10"/>
      <c r="D20" s="1" t="s">
        <v>49</v>
      </c>
      <c r="E20" s="5"/>
      <c r="F20" s="6">
        <f t="shared" si="3"/>
        <v>2.4142857142857146</v>
      </c>
      <c r="G20" s="7">
        <f t="shared" si="4"/>
        <v>2.014285714285714</v>
      </c>
      <c r="H20" s="8">
        <f t="shared" si="5"/>
        <v>0.7142857142857143</v>
      </c>
      <c r="I20" s="9">
        <f t="shared" si="6"/>
        <v>0</v>
      </c>
      <c r="J20" s="10">
        <f t="shared" si="7"/>
        <v>0</v>
      </c>
      <c r="K20" s="11">
        <f t="shared" si="8"/>
        <v>0.08716707021791768</v>
      </c>
      <c r="L20" s="12"/>
      <c r="M20" s="55">
        <f t="shared" si="9"/>
        <v>0.08716707021791768</v>
      </c>
      <c r="N20" s="13"/>
      <c r="O20" s="1">
        <v>3.8</v>
      </c>
      <c r="P20" s="13">
        <v>3.7</v>
      </c>
      <c r="Q20" s="1">
        <v>4.4</v>
      </c>
      <c r="R20" s="1"/>
      <c r="S20" s="1"/>
      <c r="T20" s="1">
        <v>5</v>
      </c>
      <c r="U20" s="1">
        <v>5</v>
      </c>
      <c r="V20" s="1">
        <f t="shared" si="10"/>
        <v>0.338</v>
      </c>
      <c r="W20" s="14">
        <f t="shared" si="11"/>
        <v>2.4142857142857146</v>
      </c>
      <c r="X20" s="13"/>
      <c r="Y20" s="1">
        <v>4.8</v>
      </c>
      <c r="Z20" s="13"/>
      <c r="AA20" s="1">
        <v>4.3</v>
      </c>
      <c r="AB20" s="1"/>
      <c r="AC20" s="1"/>
      <c r="AD20" s="1">
        <v>5</v>
      </c>
      <c r="AE20" s="1">
        <v>5</v>
      </c>
      <c r="AF20" s="1">
        <f t="shared" si="12"/>
        <v>0.282</v>
      </c>
      <c r="AG20" s="14">
        <f t="shared" si="13"/>
        <v>2.014285714285714</v>
      </c>
      <c r="AH20" s="13"/>
      <c r="AI20" s="1"/>
      <c r="AJ20" s="13"/>
      <c r="AK20" s="1"/>
      <c r="AL20" s="1"/>
      <c r="AM20" s="1"/>
      <c r="AN20" s="1">
        <v>5</v>
      </c>
      <c r="AO20" s="1">
        <v>5</v>
      </c>
      <c r="AP20" s="1">
        <f t="shared" si="0"/>
        <v>0.1</v>
      </c>
      <c r="AQ20" s="14">
        <f t="shared" si="14"/>
        <v>0.7142857142857143</v>
      </c>
      <c r="AR20" s="13"/>
      <c r="AS20" s="1"/>
      <c r="AT20" s="13"/>
      <c r="AU20" s="1"/>
      <c r="AV20" s="1"/>
      <c r="AW20" s="1"/>
      <c r="AX20" s="1"/>
      <c r="AY20" s="1"/>
      <c r="AZ20" s="1">
        <f t="shared" si="1"/>
        <v>0</v>
      </c>
      <c r="BA20" s="14">
        <f t="shared" si="15"/>
        <v>0</v>
      </c>
      <c r="BB20" s="13"/>
      <c r="BC20" s="1"/>
      <c r="BD20" s="13"/>
      <c r="BE20" s="1"/>
      <c r="BF20" s="1"/>
      <c r="BG20" s="1"/>
      <c r="BH20" s="1"/>
      <c r="BI20" s="1"/>
      <c r="BJ20" s="1">
        <f t="shared" si="2"/>
        <v>0</v>
      </c>
      <c r="BK20" s="14">
        <f t="shared" si="16"/>
        <v>0</v>
      </c>
    </row>
    <row r="21" spans="2:63" ht="18.75" customHeight="1" thickBot="1" thickTop="1">
      <c r="B21" s="4">
        <v>13</v>
      </c>
      <c r="C21" s="10"/>
      <c r="D21" s="1" t="s">
        <v>46</v>
      </c>
      <c r="E21" s="5"/>
      <c r="F21" s="6">
        <f t="shared" si="3"/>
        <v>2.471428571428571</v>
      </c>
      <c r="G21" s="7">
        <f t="shared" si="4"/>
        <v>1.9428571428571426</v>
      </c>
      <c r="H21" s="8">
        <f t="shared" si="5"/>
        <v>2.057142857142857</v>
      </c>
      <c r="I21" s="9">
        <f t="shared" si="6"/>
        <v>0</v>
      </c>
      <c r="J21" s="10">
        <f t="shared" si="7"/>
        <v>0</v>
      </c>
      <c r="K21" s="11">
        <f t="shared" si="8"/>
        <v>0.10968523002421306</v>
      </c>
      <c r="L21" s="12"/>
      <c r="M21" s="55">
        <f t="shared" si="9"/>
        <v>0.10968523002421306</v>
      </c>
      <c r="N21" s="13"/>
      <c r="O21" s="1">
        <v>4.8</v>
      </c>
      <c r="P21" s="13">
        <v>3.5</v>
      </c>
      <c r="Q21" s="1">
        <v>4</v>
      </c>
      <c r="R21" s="1"/>
      <c r="S21" s="1"/>
      <c r="T21" s="1">
        <v>5</v>
      </c>
      <c r="U21" s="1">
        <v>5</v>
      </c>
      <c r="V21" s="1">
        <f t="shared" si="10"/>
        <v>0.346</v>
      </c>
      <c r="W21" s="14">
        <f t="shared" si="11"/>
        <v>2.471428571428571</v>
      </c>
      <c r="X21" s="13"/>
      <c r="Y21" s="1">
        <v>3.8</v>
      </c>
      <c r="Z21" s="13"/>
      <c r="AA21" s="1">
        <v>4.8</v>
      </c>
      <c r="AB21" s="1"/>
      <c r="AC21" s="1"/>
      <c r="AD21" s="1">
        <v>5</v>
      </c>
      <c r="AE21" s="1">
        <v>5</v>
      </c>
      <c r="AF21" s="1">
        <f t="shared" si="12"/>
        <v>0.27199999999999996</v>
      </c>
      <c r="AG21" s="14">
        <f t="shared" si="13"/>
        <v>1.9428571428571426</v>
      </c>
      <c r="AH21" s="13"/>
      <c r="AI21" s="1">
        <v>4.8</v>
      </c>
      <c r="AJ21" s="13"/>
      <c r="AK21" s="1">
        <v>4.6</v>
      </c>
      <c r="AL21" s="1"/>
      <c r="AM21" s="1"/>
      <c r="AN21" s="1">
        <v>5</v>
      </c>
      <c r="AO21" s="1">
        <v>5</v>
      </c>
      <c r="AP21" s="1">
        <f t="shared" si="0"/>
        <v>0.288</v>
      </c>
      <c r="AQ21" s="14">
        <f t="shared" si="14"/>
        <v>2.057142857142857</v>
      </c>
      <c r="AR21" s="13"/>
      <c r="AS21" s="1"/>
      <c r="AT21" s="13"/>
      <c r="AU21" s="1"/>
      <c r="AV21" s="1"/>
      <c r="AW21" s="1"/>
      <c r="AX21" s="1"/>
      <c r="AY21" s="1"/>
      <c r="AZ21" s="1">
        <f t="shared" si="1"/>
        <v>0</v>
      </c>
      <c r="BA21" s="14">
        <f t="shared" si="15"/>
        <v>0</v>
      </c>
      <c r="BB21" s="13"/>
      <c r="BC21" s="1"/>
      <c r="BD21" s="13"/>
      <c r="BE21" s="1"/>
      <c r="BF21" s="1"/>
      <c r="BG21" s="1"/>
      <c r="BH21" s="1"/>
      <c r="BI21" s="1"/>
      <c r="BJ21" s="1">
        <f t="shared" si="2"/>
        <v>0</v>
      </c>
      <c r="BK21" s="14">
        <f t="shared" si="16"/>
        <v>0</v>
      </c>
    </row>
    <row r="22" spans="2:63" ht="18.75" customHeight="1" thickBot="1" thickTop="1">
      <c r="B22" s="4">
        <v>14</v>
      </c>
      <c r="C22" s="10"/>
      <c r="D22" s="1" t="s">
        <v>42</v>
      </c>
      <c r="E22" s="5"/>
      <c r="F22" s="6">
        <f t="shared" si="3"/>
        <v>2.085714285714286</v>
      </c>
      <c r="G22" s="7">
        <f t="shared" si="4"/>
        <v>1.9857142857142855</v>
      </c>
      <c r="H22" s="8">
        <f t="shared" si="5"/>
        <v>1.9285714285714284</v>
      </c>
      <c r="I22" s="9">
        <f t="shared" si="6"/>
        <v>0</v>
      </c>
      <c r="J22" s="10">
        <f t="shared" si="7"/>
        <v>0</v>
      </c>
      <c r="K22" s="11">
        <f t="shared" si="8"/>
        <v>0.1016949152542373</v>
      </c>
      <c r="L22" s="12"/>
      <c r="M22" s="55">
        <f t="shared" si="9"/>
        <v>0.1016949152542373</v>
      </c>
      <c r="N22" s="13"/>
      <c r="O22" s="1">
        <v>4.7</v>
      </c>
      <c r="P22" s="13"/>
      <c r="Q22" s="1">
        <v>4.9</v>
      </c>
      <c r="R22" s="1"/>
      <c r="S22" s="1"/>
      <c r="T22" s="1">
        <v>5</v>
      </c>
      <c r="U22" s="1">
        <v>5</v>
      </c>
      <c r="V22" s="1">
        <f t="shared" si="10"/>
        <v>0.292</v>
      </c>
      <c r="W22" s="14">
        <f t="shared" si="11"/>
        <v>2.085714285714286</v>
      </c>
      <c r="X22" s="13"/>
      <c r="Y22" s="1">
        <v>4.6</v>
      </c>
      <c r="Z22" s="13"/>
      <c r="AA22" s="1">
        <v>4.3</v>
      </c>
      <c r="AB22" s="1"/>
      <c r="AC22" s="1"/>
      <c r="AD22" s="1">
        <v>5</v>
      </c>
      <c r="AE22" s="1">
        <v>5</v>
      </c>
      <c r="AF22" s="1">
        <f t="shared" si="12"/>
        <v>0.27799999999999997</v>
      </c>
      <c r="AG22" s="14">
        <f t="shared" si="13"/>
        <v>1.9857142857142855</v>
      </c>
      <c r="AH22" s="13"/>
      <c r="AI22" s="1">
        <v>3.9</v>
      </c>
      <c r="AJ22" s="13"/>
      <c r="AK22" s="1">
        <v>4.6</v>
      </c>
      <c r="AL22" s="1"/>
      <c r="AM22" s="1"/>
      <c r="AN22" s="1">
        <v>5</v>
      </c>
      <c r="AO22" s="1">
        <v>5</v>
      </c>
      <c r="AP22" s="1">
        <f t="shared" si="0"/>
        <v>0.26999999999999996</v>
      </c>
      <c r="AQ22" s="14">
        <f t="shared" si="14"/>
        <v>1.9285714285714284</v>
      </c>
      <c r="AR22" s="13"/>
      <c r="AS22" s="1"/>
      <c r="AT22" s="13"/>
      <c r="AU22" s="1"/>
      <c r="AV22" s="1"/>
      <c r="AW22" s="1"/>
      <c r="AX22" s="1"/>
      <c r="AY22" s="1"/>
      <c r="AZ22" s="1">
        <f t="shared" si="1"/>
        <v>0</v>
      </c>
      <c r="BA22" s="14">
        <f t="shared" si="15"/>
        <v>0</v>
      </c>
      <c r="BB22" s="13"/>
      <c r="BC22" s="1"/>
      <c r="BD22" s="13"/>
      <c r="BE22" s="1"/>
      <c r="BF22" s="1"/>
      <c r="BG22" s="1"/>
      <c r="BH22" s="1"/>
      <c r="BI22" s="1"/>
      <c r="BJ22" s="1">
        <f t="shared" si="2"/>
        <v>0</v>
      </c>
      <c r="BK22" s="14">
        <f t="shared" si="16"/>
        <v>0</v>
      </c>
    </row>
    <row r="23" spans="2:63" ht="20.25" customHeight="1" thickBot="1" thickTop="1">
      <c r="B23" s="4">
        <v>15</v>
      </c>
      <c r="C23" s="10"/>
      <c r="D23" s="1" t="s">
        <v>47</v>
      </c>
      <c r="E23" s="5"/>
      <c r="F23" s="6">
        <f t="shared" si="3"/>
        <v>2.5</v>
      </c>
      <c r="G23" s="7">
        <f t="shared" si="4"/>
        <v>2.414285714285714</v>
      </c>
      <c r="H23" s="8">
        <f t="shared" si="5"/>
        <v>1.3714285714285714</v>
      </c>
      <c r="I23" s="9">
        <f t="shared" si="6"/>
        <v>0</v>
      </c>
      <c r="J23" s="10">
        <f t="shared" si="7"/>
        <v>0</v>
      </c>
      <c r="K23" s="11">
        <f t="shared" si="8"/>
        <v>0.10653753026634384</v>
      </c>
      <c r="L23" s="12"/>
      <c r="M23" s="55">
        <f t="shared" si="9"/>
        <v>0.10653753026634384</v>
      </c>
      <c r="N23" s="13"/>
      <c r="O23" s="1">
        <v>4.3</v>
      </c>
      <c r="P23" s="13">
        <v>3.7</v>
      </c>
      <c r="Q23" s="1">
        <v>4.5</v>
      </c>
      <c r="R23" s="1"/>
      <c r="S23" s="1"/>
      <c r="T23" s="1">
        <v>5</v>
      </c>
      <c r="U23" s="1">
        <v>5</v>
      </c>
      <c r="V23" s="1">
        <f t="shared" si="10"/>
        <v>0.35</v>
      </c>
      <c r="W23" s="14">
        <f t="shared" si="11"/>
        <v>2.5</v>
      </c>
      <c r="X23" s="13"/>
      <c r="Y23" s="1">
        <v>4.3</v>
      </c>
      <c r="Z23" s="13">
        <v>3</v>
      </c>
      <c r="AA23" s="1">
        <v>4.6</v>
      </c>
      <c r="AB23" s="1"/>
      <c r="AC23" s="1"/>
      <c r="AD23" s="1">
        <v>5</v>
      </c>
      <c r="AE23" s="1">
        <v>5</v>
      </c>
      <c r="AF23" s="1">
        <f t="shared" si="12"/>
        <v>0.33799999999999997</v>
      </c>
      <c r="AG23" s="14">
        <f t="shared" si="13"/>
        <v>2.414285714285714</v>
      </c>
      <c r="AH23" s="13"/>
      <c r="AI23" s="1"/>
      <c r="AJ23" s="13"/>
      <c r="AK23" s="1">
        <v>4.6</v>
      </c>
      <c r="AL23" s="1"/>
      <c r="AM23" s="1"/>
      <c r="AN23" s="1">
        <v>5</v>
      </c>
      <c r="AO23" s="1">
        <v>5</v>
      </c>
      <c r="AP23" s="1">
        <f t="shared" si="0"/>
        <v>0.192</v>
      </c>
      <c r="AQ23" s="14">
        <f t="shared" si="14"/>
        <v>1.3714285714285714</v>
      </c>
      <c r="AR23" s="13"/>
      <c r="AS23" s="1"/>
      <c r="AT23" s="13"/>
      <c r="AU23" s="1"/>
      <c r="AV23" s="1"/>
      <c r="AW23" s="1"/>
      <c r="AX23" s="1"/>
      <c r="AY23" s="1"/>
      <c r="AZ23" s="1">
        <f t="shared" si="1"/>
        <v>0</v>
      </c>
      <c r="BA23" s="14">
        <f t="shared" si="15"/>
        <v>0</v>
      </c>
      <c r="BB23" s="13"/>
      <c r="BC23" s="1"/>
      <c r="BD23" s="13"/>
      <c r="BE23" s="1"/>
      <c r="BF23" s="1"/>
      <c r="BG23" s="1"/>
      <c r="BH23" s="1"/>
      <c r="BI23" s="1"/>
      <c r="BJ23" s="1">
        <f t="shared" si="2"/>
        <v>0</v>
      </c>
      <c r="BK23" s="14">
        <f t="shared" si="16"/>
        <v>0</v>
      </c>
    </row>
    <row r="24" spans="2:63" ht="18.75" customHeight="1" thickBot="1" thickTop="1">
      <c r="B24" s="4">
        <v>16</v>
      </c>
      <c r="C24" s="10"/>
      <c r="D24" s="1" t="s">
        <v>48</v>
      </c>
      <c r="E24" s="5"/>
      <c r="F24" s="6">
        <f t="shared" si="3"/>
        <v>2.342857142857143</v>
      </c>
      <c r="G24" s="7">
        <f t="shared" si="4"/>
        <v>1.3142857142857143</v>
      </c>
      <c r="H24" s="8">
        <f t="shared" si="5"/>
        <v>1.3571428571428572</v>
      </c>
      <c r="I24" s="9">
        <f t="shared" si="6"/>
        <v>0</v>
      </c>
      <c r="J24" s="10">
        <f t="shared" si="7"/>
        <v>0</v>
      </c>
      <c r="K24" s="11">
        <f t="shared" si="8"/>
        <v>0.08498789346246974</v>
      </c>
      <c r="L24" s="12"/>
      <c r="M24" s="55">
        <f t="shared" si="9"/>
        <v>0.08498789346246974</v>
      </c>
      <c r="N24" s="13"/>
      <c r="O24" s="1">
        <v>3.5</v>
      </c>
      <c r="P24" s="13">
        <v>3.7</v>
      </c>
      <c r="Q24" s="1">
        <v>4.2</v>
      </c>
      <c r="R24" s="1"/>
      <c r="S24" s="1"/>
      <c r="T24" s="1">
        <v>5</v>
      </c>
      <c r="U24" s="1">
        <v>5</v>
      </c>
      <c r="V24" s="1">
        <f t="shared" si="10"/>
        <v>0.328</v>
      </c>
      <c r="W24" s="14">
        <f t="shared" si="11"/>
        <v>2.342857142857143</v>
      </c>
      <c r="X24" s="13"/>
      <c r="Y24" s="1"/>
      <c r="Z24" s="13"/>
      <c r="AA24" s="1">
        <v>4.2</v>
      </c>
      <c r="AB24" s="1"/>
      <c r="AC24" s="1"/>
      <c r="AD24" s="1">
        <v>5</v>
      </c>
      <c r="AE24" s="1">
        <v>5</v>
      </c>
      <c r="AF24" s="1">
        <f t="shared" si="12"/>
        <v>0.184</v>
      </c>
      <c r="AG24" s="14">
        <f t="shared" si="13"/>
        <v>1.3142857142857143</v>
      </c>
      <c r="AH24" s="13"/>
      <c r="AI24" s="1"/>
      <c r="AJ24" s="13"/>
      <c r="AK24" s="1">
        <v>4.5</v>
      </c>
      <c r="AL24" s="1"/>
      <c r="AM24" s="1"/>
      <c r="AN24" s="1">
        <v>5</v>
      </c>
      <c r="AO24" s="1">
        <v>5</v>
      </c>
      <c r="AP24" s="1">
        <f t="shared" si="0"/>
        <v>0.19</v>
      </c>
      <c r="AQ24" s="14">
        <f t="shared" si="14"/>
        <v>1.3571428571428572</v>
      </c>
      <c r="AR24" s="13"/>
      <c r="AS24" s="1"/>
      <c r="AT24" s="13"/>
      <c r="AU24" s="1"/>
      <c r="AV24" s="1"/>
      <c r="AW24" s="1"/>
      <c r="AX24" s="1"/>
      <c r="AY24" s="1"/>
      <c r="AZ24" s="1">
        <f t="shared" si="1"/>
        <v>0</v>
      </c>
      <c r="BA24" s="14">
        <f t="shared" si="15"/>
        <v>0</v>
      </c>
      <c r="BB24" s="13"/>
      <c r="BC24" s="1"/>
      <c r="BD24" s="13"/>
      <c r="BE24" s="1"/>
      <c r="BF24" s="1"/>
      <c r="BG24" s="1"/>
      <c r="BH24" s="1"/>
      <c r="BI24" s="1"/>
      <c r="BJ24" s="1">
        <f t="shared" si="2"/>
        <v>0</v>
      </c>
      <c r="BK24" s="14">
        <f t="shared" si="16"/>
        <v>0</v>
      </c>
    </row>
    <row r="25" spans="2:63" ht="18.75" customHeight="1" thickBot="1" thickTop="1">
      <c r="B25" s="4">
        <v>17</v>
      </c>
      <c r="C25" s="10"/>
      <c r="D25" s="1" t="s">
        <v>38</v>
      </c>
      <c r="E25" s="5"/>
      <c r="F25" s="6">
        <f t="shared" si="3"/>
        <v>2.6285714285714286</v>
      </c>
      <c r="G25" s="7">
        <f t="shared" si="4"/>
        <v>2.014285714285714</v>
      </c>
      <c r="H25" s="8">
        <f t="shared" si="5"/>
        <v>1.4000000000000001</v>
      </c>
      <c r="I25" s="9">
        <f t="shared" si="6"/>
        <v>0</v>
      </c>
      <c r="J25" s="10">
        <f t="shared" si="7"/>
        <v>0</v>
      </c>
      <c r="K25" s="11">
        <f t="shared" si="8"/>
        <v>0.10242130750605327</v>
      </c>
      <c r="L25" s="12"/>
      <c r="M25" s="55">
        <f t="shared" si="9"/>
        <v>0.10242130750605327</v>
      </c>
      <c r="N25" s="13"/>
      <c r="O25" s="1">
        <v>4.8</v>
      </c>
      <c r="P25" s="13">
        <v>4.3</v>
      </c>
      <c r="Q25" s="1">
        <v>4.3</v>
      </c>
      <c r="R25" s="1"/>
      <c r="S25" s="1"/>
      <c r="T25" s="1">
        <v>5</v>
      </c>
      <c r="U25" s="1">
        <v>5</v>
      </c>
      <c r="V25" s="1">
        <f t="shared" si="10"/>
        <v>0.368</v>
      </c>
      <c r="W25" s="14">
        <f t="shared" si="11"/>
        <v>2.6285714285714286</v>
      </c>
      <c r="X25" s="13"/>
      <c r="Y25" s="1">
        <v>4.5</v>
      </c>
      <c r="Z25" s="13"/>
      <c r="AA25" s="1">
        <v>4.6</v>
      </c>
      <c r="AB25" s="1"/>
      <c r="AC25" s="1"/>
      <c r="AD25" s="1">
        <v>5</v>
      </c>
      <c r="AE25" s="1">
        <v>5</v>
      </c>
      <c r="AF25" s="1">
        <f t="shared" si="12"/>
        <v>0.282</v>
      </c>
      <c r="AG25" s="14">
        <f t="shared" si="13"/>
        <v>2.014285714285714</v>
      </c>
      <c r="AH25" s="13"/>
      <c r="AI25" s="1"/>
      <c r="AJ25" s="13"/>
      <c r="AK25" s="1">
        <v>4.8</v>
      </c>
      <c r="AL25" s="1"/>
      <c r="AM25" s="1"/>
      <c r="AN25" s="1">
        <v>5</v>
      </c>
      <c r="AO25" s="1">
        <v>5</v>
      </c>
      <c r="AP25" s="1">
        <f t="shared" si="0"/>
        <v>0.196</v>
      </c>
      <c r="AQ25" s="14">
        <f t="shared" si="14"/>
        <v>1.4000000000000001</v>
      </c>
      <c r="AR25" s="13"/>
      <c r="AS25" s="1"/>
      <c r="AT25" s="13"/>
      <c r="AU25" s="1"/>
      <c r="AV25" s="1"/>
      <c r="AW25" s="1"/>
      <c r="AX25" s="1"/>
      <c r="AY25" s="1"/>
      <c r="AZ25" s="1">
        <f t="shared" si="1"/>
        <v>0</v>
      </c>
      <c r="BA25" s="14">
        <f t="shared" si="15"/>
        <v>0</v>
      </c>
      <c r="BB25" s="13"/>
      <c r="BC25" s="1"/>
      <c r="BD25" s="13"/>
      <c r="BE25" s="1"/>
      <c r="BF25" s="1"/>
      <c r="BG25" s="1"/>
      <c r="BH25" s="1"/>
      <c r="BI25" s="1"/>
      <c r="BJ25" s="1">
        <f t="shared" si="2"/>
        <v>0</v>
      </c>
      <c r="BK25" s="14">
        <f t="shared" si="16"/>
        <v>0</v>
      </c>
    </row>
    <row r="26" spans="2:63" ht="18.75" customHeight="1" thickBot="1" thickTop="1">
      <c r="B26" s="4">
        <v>18</v>
      </c>
      <c r="C26" s="10"/>
      <c r="D26" s="1" t="s">
        <v>50</v>
      </c>
      <c r="E26" s="5"/>
      <c r="F26" s="6">
        <f t="shared" si="3"/>
        <v>2.4285714285714284</v>
      </c>
      <c r="G26" s="7">
        <f t="shared" si="4"/>
        <v>1.8714285714285712</v>
      </c>
      <c r="H26" s="8">
        <f t="shared" si="5"/>
        <v>0.7142857142857143</v>
      </c>
      <c r="I26" s="9">
        <f t="shared" si="6"/>
        <v>0</v>
      </c>
      <c r="J26" s="10">
        <f t="shared" si="7"/>
        <v>0</v>
      </c>
      <c r="K26" s="11">
        <f t="shared" si="8"/>
        <v>0.08498789346246974</v>
      </c>
      <c r="L26" s="12"/>
      <c r="M26" s="55">
        <f t="shared" si="9"/>
        <v>0.08498789346246974</v>
      </c>
      <c r="N26" s="13"/>
      <c r="O26" s="1">
        <v>3.8</v>
      </c>
      <c r="P26" s="13">
        <v>3.7</v>
      </c>
      <c r="Q26" s="1">
        <v>4.5</v>
      </c>
      <c r="R26" s="1"/>
      <c r="S26" s="1"/>
      <c r="T26" s="1">
        <v>5</v>
      </c>
      <c r="U26" s="1">
        <v>5</v>
      </c>
      <c r="V26" s="1">
        <f t="shared" si="10"/>
        <v>0.34</v>
      </c>
      <c r="W26" s="14">
        <f t="shared" si="11"/>
        <v>2.4285714285714284</v>
      </c>
      <c r="X26" s="13"/>
      <c r="Y26" s="1">
        <v>3.8</v>
      </c>
      <c r="Z26" s="13"/>
      <c r="AA26" s="1">
        <v>4.3</v>
      </c>
      <c r="AB26" s="1"/>
      <c r="AC26" s="1"/>
      <c r="AD26" s="1">
        <v>5</v>
      </c>
      <c r="AE26" s="1">
        <v>5</v>
      </c>
      <c r="AF26" s="1">
        <f t="shared" si="12"/>
        <v>0.26199999999999996</v>
      </c>
      <c r="AG26" s="14">
        <f t="shared" si="13"/>
        <v>1.8714285714285712</v>
      </c>
      <c r="AH26" s="13"/>
      <c r="AI26" s="1"/>
      <c r="AJ26" s="13"/>
      <c r="AK26" s="1"/>
      <c r="AL26" s="1"/>
      <c r="AM26" s="1"/>
      <c r="AN26" s="1">
        <v>5</v>
      </c>
      <c r="AO26" s="1">
        <v>5</v>
      </c>
      <c r="AP26" s="1">
        <f t="shared" si="0"/>
        <v>0.1</v>
      </c>
      <c r="AQ26" s="14">
        <f t="shared" si="14"/>
        <v>0.7142857142857143</v>
      </c>
      <c r="AR26" s="13"/>
      <c r="AS26" s="1"/>
      <c r="AT26" s="13"/>
      <c r="AU26" s="1"/>
      <c r="AV26" s="1"/>
      <c r="AW26" s="1"/>
      <c r="AX26" s="1"/>
      <c r="AY26" s="1"/>
      <c r="AZ26" s="1">
        <f t="shared" si="1"/>
        <v>0</v>
      </c>
      <c r="BA26" s="14">
        <f t="shared" si="15"/>
        <v>0</v>
      </c>
      <c r="BB26" s="13"/>
      <c r="BC26" s="1"/>
      <c r="BD26" s="13"/>
      <c r="BE26" s="1"/>
      <c r="BF26" s="1"/>
      <c r="BG26" s="1"/>
      <c r="BH26" s="1"/>
      <c r="BI26" s="1"/>
      <c r="BJ26" s="1">
        <f t="shared" si="2"/>
        <v>0</v>
      </c>
      <c r="BK26" s="14">
        <f t="shared" si="16"/>
        <v>0</v>
      </c>
    </row>
    <row r="27" spans="2:63" ht="18.75" customHeight="1" thickBot="1" thickTop="1">
      <c r="B27" s="4">
        <v>19</v>
      </c>
      <c r="C27" s="10"/>
      <c r="D27" s="1" t="s">
        <v>40</v>
      </c>
      <c r="E27" s="5"/>
      <c r="F27" s="6">
        <f t="shared" si="3"/>
        <v>0.8571428571428573</v>
      </c>
      <c r="G27" s="7">
        <f t="shared" si="4"/>
        <v>0.8857142857142859</v>
      </c>
      <c r="H27" s="8">
        <f t="shared" si="5"/>
        <v>0.8285714285714286</v>
      </c>
      <c r="I27" s="9">
        <f t="shared" si="6"/>
        <v>0</v>
      </c>
      <c r="J27" s="10">
        <f t="shared" si="7"/>
        <v>0</v>
      </c>
      <c r="K27" s="11">
        <f t="shared" si="8"/>
        <v>0.04358353510895885</v>
      </c>
      <c r="L27" s="12"/>
      <c r="M27" s="55">
        <f t="shared" si="9"/>
        <v>0.04358353510895885</v>
      </c>
      <c r="N27" s="13"/>
      <c r="O27" s="1"/>
      <c r="P27" s="13"/>
      <c r="Q27" s="1">
        <v>3.5</v>
      </c>
      <c r="R27" s="1"/>
      <c r="S27" s="1"/>
      <c r="T27" s="1"/>
      <c r="U27" s="1">
        <v>5</v>
      </c>
      <c r="V27" s="1">
        <f t="shared" si="10"/>
        <v>0.12000000000000001</v>
      </c>
      <c r="W27" s="14">
        <f t="shared" si="11"/>
        <v>0.8571428571428573</v>
      </c>
      <c r="X27" s="13"/>
      <c r="Y27" s="1"/>
      <c r="Z27" s="13"/>
      <c r="AA27" s="1">
        <v>3.7</v>
      </c>
      <c r="AB27" s="1"/>
      <c r="AC27" s="1"/>
      <c r="AD27" s="1"/>
      <c r="AE27" s="1">
        <v>5</v>
      </c>
      <c r="AF27" s="1">
        <f t="shared" si="12"/>
        <v>0.12400000000000001</v>
      </c>
      <c r="AG27" s="14">
        <f t="shared" si="13"/>
        <v>0.8857142857142859</v>
      </c>
      <c r="AH27" s="13"/>
      <c r="AI27" s="1"/>
      <c r="AJ27" s="13"/>
      <c r="AK27" s="1">
        <v>3.3</v>
      </c>
      <c r="AL27" s="1"/>
      <c r="AM27" s="1"/>
      <c r="AN27" s="1"/>
      <c r="AO27" s="1">
        <v>5</v>
      </c>
      <c r="AP27" s="1">
        <f t="shared" si="0"/>
        <v>0.116</v>
      </c>
      <c r="AQ27" s="14">
        <f t="shared" si="14"/>
        <v>0.8285714285714286</v>
      </c>
      <c r="AR27" s="13"/>
      <c r="AS27" s="1"/>
      <c r="AT27" s="13"/>
      <c r="AU27" s="1"/>
      <c r="AV27" s="1"/>
      <c r="AW27" s="1"/>
      <c r="AX27" s="1"/>
      <c r="AY27" s="1"/>
      <c r="AZ27" s="1">
        <f t="shared" si="1"/>
        <v>0</v>
      </c>
      <c r="BA27" s="14">
        <f t="shared" si="15"/>
        <v>0</v>
      </c>
      <c r="BB27" s="13"/>
      <c r="BC27" s="1"/>
      <c r="BD27" s="13"/>
      <c r="BE27" s="1"/>
      <c r="BF27" s="1"/>
      <c r="BG27" s="1"/>
      <c r="BH27" s="1"/>
      <c r="BI27" s="1"/>
      <c r="BJ27" s="1">
        <f t="shared" si="2"/>
        <v>0</v>
      </c>
      <c r="BK27" s="14">
        <f t="shared" si="16"/>
        <v>0</v>
      </c>
    </row>
    <row r="28" spans="2:63" ht="18.75" customHeight="1" thickBot="1" thickTop="1">
      <c r="B28" s="4">
        <v>20</v>
      </c>
      <c r="C28" s="10"/>
      <c r="D28" s="1" t="s">
        <v>150</v>
      </c>
      <c r="E28" s="5"/>
      <c r="F28" s="6">
        <f t="shared" si="3"/>
        <v>2.5857142857142854</v>
      </c>
      <c r="G28" s="7">
        <f t="shared" si="4"/>
        <v>1.9428571428571426</v>
      </c>
      <c r="H28" s="8">
        <f t="shared" si="5"/>
        <v>1.385714285714286</v>
      </c>
      <c r="I28" s="9">
        <f t="shared" si="6"/>
        <v>0</v>
      </c>
      <c r="J28" s="10">
        <f t="shared" si="7"/>
        <v>0</v>
      </c>
      <c r="K28" s="11">
        <f t="shared" si="8"/>
        <v>0.10024213075060533</v>
      </c>
      <c r="L28" s="12"/>
      <c r="M28" s="55">
        <f t="shared" si="9"/>
        <v>0.10024213075060533</v>
      </c>
      <c r="N28" s="13"/>
      <c r="O28" s="1">
        <v>4.8</v>
      </c>
      <c r="P28" s="13">
        <v>3.5</v>
      </c>
      <c r="Q28" s="1">
        <v>4.8</v>
      </c>
      <c r="R28" s="1"/>
      <c r="S28" s="1"/>
      <c r="T28" s="1">
        <v>5</v>
      </c>
      <c r="U28" s="1">
        <v>5</v>
      </c>
      <c r="V28" s="1">
        <f t="shared" si="10"/>
        <v>0.362</v>
      </c>
      <c r="W28" s="14">
        <f t="shared" si="11"/>
        <v>2.5857142857142854</v>
      </c>
      <c r="X28" s="13"/>
      <c r="Y28" s="1"/>
      <c r="Z28" s="13">
        <v>4</v>
      </c>
      <c r="AA28" s="1">
        <v>4.6</v>
      </c>
      <c r="AB28" s="1"/>
      <c r="AC28" s="1"/>
      <c r="AD28" s="1">
        <v>5</v>
      </c>
      <c r="AE28" s="1">
        <v>5</v>
      </c>
      <c r="AF28" s="1">
        <f t="shared" si="12"/>
        <v>0.27199999999999996</v>
      </c>
      <c r="AG28" s="14">
        <f t="shared" si="13"/>
        <v>1.9428571428571426</v>
      </c>
      <c r="AH28" s="13"/>
      <c r="AI28" s="1"/>
      <c r="AJ28" s="13"/>
      <c r="AK28" s="1">
        <v>4.7</v>
      </c>
      <c r="AL28" s="1"/>
      <c r="AM28" s="1"/>
      <c r="AN28" s="1">
        <v>5</v>
      </c>
      <c r="AO28" s="1">
        <v>5</v>
      </c>
      <c r="AP28" s="1">
        <f t="shared" si="0"/>
        <v>0.194</v>
      </c>
      <c r="AQ28" s="14">
        <f t="shared" si="14"/>
        <v>1.385714285714286</v>
      </c>
      <c r="AR28" s="13"/>
      <c r="AS28" s="1"/>
      <c r="AT28" s="13"/>
      <c r="AU28" s="1"/>
      <c r="AV28" s="1"/>
      <c r="AW28" s="1"/>
      <c r="AX28" s="1"/>
      <c r="AY28" s="1"/>
      <c r="AZ28" s="1">
        <f t="shared" si="1"/>
        <v>0</v>
      </c>
      <c r="BA28" s="14">
        <f t="shared" si="15"/>
        <v>0</v>
      </c>
      <c r="BB28" s="13"/>
      <c r="BC28" s="1"/>
      <c r="BD28" s="13"/>
      <c r="BE28" s="1"/>
      <c r="BF28" s="1"/>
      <c r="BG28" s="1"/>
      <c r="BH28" s="1"/>
      <c r="BI28" s="1"/>
      <c r="BJ28" s="1">
        <f t="shared" si="2"/>
        <v>0</v>
      </c>
      <c r="BK28" s="14">
        <f t="shared" si="16"/>
        <v>0</v>
      </c>
    </row>
    <row r="29" spans="2:63" ht="18.75" customHeight="1" thickBot="1" thickTop="1">
      <c r="B29" s="4">
        <v>21</v>
      </c>
      <c r="C29" s="10"/>
      <c r="D29" s="1" t="s">
        <v>151</v>
      </c>
      <c r="E29" s="5"/>
      <c r="F29" s="6">
        <f t="shared" si="3"/>
        <v>1.2142857142857142</v>
      </c>
      <c r="G29" s="7">
        <f t="shared" si="4"/>
        <v>1.9714285714285713</v>
      </c>
      <c r="H29" s="8">
        <f t="shared" si="5"/>
        <v>1.3714285714285714</v>
      </c>
      <c r="I29" s="9">
        <f t="shared" si="6"/>
        <v>0</v>
      </c>
      <c r="J29" s="10">
        <f t="shared" si="7"/>
        <v>0</v>
      </c>
      <c r="K29" s="11">
        <f t="shared" si="8"/>
        <v>0.07723970944309927</v>
      </c>
      <c r="L29" s="12"/>
      <c r="M29" s="55">
        <f t="shared" si="9"/>
        <v>0.07723970944309927</v>
      </c>
      <c r="N29" s="13"/>
      <c r="O29" s="1"/>
      <c r="P29" s="13">
        <v>3.5</v>
      </c>
      <c r="Q29" s="1"/>
      <c r="R29" s="1"/>
      <c r="S29" s="1"/>
      <c r="T29" s="1">
        <v>5</v>
      </c>
      <c r="U29" s="1">
        <v>5</v>
      </c>
      <c r="V29" s="1">
        <f t="shared" si="10"/>
        <v>0.17</v>
      </c>
      <c r="W29" s="14">
        <f t="shared" si="11"/>
        <v>1.2142857142857142</v>
      </c>
      <c r="X29" s="13"/>
      <c r="Y29" s="1"/>
      <c r="Z29" s="13">
        <v>4</v>
      </c>
      <c r="AA29" s="1">
        <v>4.8</v>
      </c>
      <c r="AB29" s="1"/>
      <c r="AC29" s="1"/>
      <c r="AD29" s="1">
        <v>5</v>
      </c>
      <c r="AE29" s="1">
        <v>5</v>
      </c>
      <c r="AF29" s="1">
        <f t="shared" si="12"/>
        <v>0.27599999999999997</v>
      </c>
      <c r="AG29" s="14">
        <f t="shared" si="13"/>
        <v>1.9714285714285713</v>
      </c>
      <c r="AH29" s="13"/>
      <c r="AI29" s="1"/>
      <c r="AJ29" s="13"/>
      <c r="AK29" s="1">
        <v>4.6</v>
      </c>
      <c r="AL29" s="1"/>
      <c r="AM29" s="1"/>
      <c r="AN29" s="1">
        <v>5</v>
      </c>
      <c r="AO29" s="1">
        <v>5</v>
      </c>
      <c r="AP29" s="1">
        <f t="shared" si="0"/>
        <v>0.192</v>
      </c>
      <c r="AQ29" s="14">
        <f t="shared" si="14"/>
        <v>1.3714285714285714</v>
      </c>
      <c r="AR29" s="13"/>
      <c r="AS29" s="1"/>
      <c r="AT29" s="13"/>
      <c r="AU29" s="1"/>
      <c r="AV29" s="1"/>
      <c r="AW29" s="1"/>
      <c r="AX29" s="1"/>
      <c r="AY29" s="1"/>
      <c r="AZ29" s="1">
        <f t="shared" si="1"/>
        <v>0</v>
      </c>
      <c r="BA29" s="14">
        <f t="shared" si="15"/>
        <v>0</v>
      </c>
      <c r="BB29" s="13"/>
      <c r="BC29" s="1"/>
      <c r="BD29" s="13"/>
      <c r="BE29" s="1"/>
      <c r="BF29" s="1"/>
      <c r="BG29" s="1"/>
      <c r="BH29" s="1"/>
      <c r="BI29" s="1"/>
      <c r="BJ29" s="1">
        <f t="shared" si="2"/>
        <v>0</v>
      </c>
      <c r="BK29" s="14">
        <f t="shared" si="16"/>
        <v>0</v>
      </c>
    </row>
    <row r="30" spans="2:63" ht="18.75" customHeight="1" thickBot="1" thickTop="1">
      <c r="B30" s="4">
        <v>22</v>
      </c>
      <c r="C30" s="10"/>
      <c r="D30" s="1" t="s">
        <v>152</v>
      </c>
      <c r="E30" s="5"/>
      <c r="F30" s="6">
        <f t="shared" si="3"/>
        <v>1.8142857142857143</v>
      </c>
      <c r="G30" s="7">
        <f t="shared" si="4"/>
        <v>2.5857142857142854</v>
      </c>
      <c r="H30" s="8">
        <f t="shared" si="5"/>
        <v>1.385714285714286</v>
      </c>
      <c r="I30" s="9">
        <f t="shared" si="6"/>
        <v>0</v>
      </c>
      <c r="J30" s="10">
        <f t="shared" si="7"/>
        <v>0</v>
      </c>
      <c r="K30" s="11">
        <f t="shared" si="8"/>
        <v>0.09806295399515738</v>
      </c>
      <c r="L30" s="12"/>
      <c r="M30" s="55">
        <f t="shared" si="9"/>
        <v>0.09806295399515738</v>
      </c>
      <c r="N30" s="13"/>
      <c r="O30" s="1"/>
      <c r="P30" s="13">
        <v>3.5</v>
      </c>
      <c r="Q30" s="1">
        <v>4.2</v>
      </c>
      <c r="R30" s="1"/>
      <c r="S30" s="1"/>
      <c r="T30" s="1">
        <v>5</v>
      </c>
      <c r="U30" s="1">
        <v>5</v>
      </c>
      <c r="V30" s="1">
        <f t="shared" si="10"/>
        <v>0.254</v>
      </c>
      <c r="W30" s="14">
        <f t="shared" si="11"/>
        <v>1.8142857142857143</v>
      </c>
      <c r="X30" s="13"/>
      <c r="Y30" s="1">
        <v>4.7</v>
      </c>
      <c r="Z30" s="13">
        <v>4</v>
      </c>
      <c r="AA30" s="1">
        <v>4.4</v>
      </c>
      <c r="AB30" s="1"/>
      <c r="AC30" s="1"/>
      <c r="AD30" s="1">
        <v>5</v>
      </c>
      <c r="AE30" s="1">
        <v>5</v>
      </c>
      <c r="AF30" s="1">
        <f t="shared" si="12"/>
        <v>0.362</v>
      </c>
      <c r="AG30" s="14">
        <f t="shared" si="13"/>
        <v>2.5857142857142854</v>
      </c>
      <c r="AH30" s="13"/>
      <c r="AI30" s="1"/>
      <c r="AJ30" s="13"/>
      <c r="AK30" s="1">
        <v>4.7</v>
      </c>
      <c r="AL30" s="1"/>
      <c r="AM30" s="1"/>
      <c r="AN30" s="1">
        <v>5</v>
      </c>
      <c r="AO30" s="1">
        <v>5</v>
      </c>
      <c r="AP30" s="1">
        <f t="shared" si="0"/>
        <v>0.194</v>
      </c>
      <c r="AQ30" s="14">
        <f t="shared" si="14"/>
        <v>1.385714285714286</v>
      </c>
      <c r="AR30" s="13"/>
      <c r="AS30" s="1"/>
      <c r="AT30" s="13"/>
      <c r="AU30" s="1"/>
      <c r="AV30" s="1"/>
      <c r="AW30" s="1"/>
      <c r="AX30" s="1"/>
      <c r="AY30" s="1"/>
      <c r="AZ30" s="1">
        <f t="shared" si="1"/>
        <v>0</v>
      </c>
      <c r="BA30" s="14">
        <f t="shared" si="15"/>
        <v>0</v>
      </c>
      <c r="BB30" s="13"/>
      <c r="BC30" s="1"/>
      <c r="BD30" s="13"/>
      <c r="BE30" s="1"/>
      <c r="BF30" s="1"/>
      <c r="BG30" s="1"/>
      <c r="BH30" s="1"/>
      <c r="BI30" s="1"/>
      <c r="BJ30" s="1">
        <f t="shared" si="2"/>
        <v>0</v>
      </c>
      <c r="BK30" s="14">
        <f t="shared" si="16"/>
        <v>0</v>
      </c>
    </row>
    <row r="31" spans="2:63" ht="18.75" customHeight="1" thickBot="1" thickTop="1">
      <c r="B31" s="4">
        <v>23</v>
      </c>
      <c r="C31" s="10"/>
      <c r="D31" s="1" t="s">
        <v>153</v>
      </c>
      <c r="E31" s="5"/>
      <c r="F31" s="6">
        <f t="shared" si="3"/>
        <v>2.357142857142857</v>
      </c>
      <c r="G31" s="7">
        <f t="shared" si="4"/>
        <v>2.5714285714285716</v>
      </c>
      <c r="H31" s="8">
        <f t="shared" si="5"/>
        <v>1.385714285714286</v>
      </c>
      <c r="I31" s="9">
        <f t="shared" si="6"/>
        <v>0</v>
      </c>
      <c r="J31" s="10">
        <f t="shared" si="7"/>
        <v>0</v>
      </c>
      <c r="K31" s="11">
        <f t="shared" si="8"/>
        <v>0.1070217917675545</v>
      </c>
      <c r="L31" s="12"/>
      <c r="M31" s="55">
        <f t="shared" si="9"/>
        <v>0.1070217917675545</v>
      </c>
      <c r="N31" s="13"/>
      <c r="O31" s="1">
        <v>4</v>
      </c>
      <c r="P31" s="13">
        <v>3.5</v>
      </c>
      <c r="Q31" s="1">
        <v>4</v>
      </c>
      <c r="R31" s="1"/>
      <c r="S31" s="1"/>
      <c r="T31" s="1">
        <v>5</v>
      </c>
      <c r="U31" s="1">
        <v>5</v>
      </c>
      <c r="V31" s="1">
        <f t="shared" si="10"/>
        <v>0.33</v>
      </c>
      <c r="W31" s="14">
        <f t="shared" si="11"/>
        <v>2.357142857142857</v>
      </c>
      <c r="X31" s="13"/>
      <c r="Y31" s="1">
        <v>4.3</v>
      </c>
      <c r="Z31" s="13">
        <v>4</v>
      </c>
      <c r="AA31" s="1">
        <v>4.7</v>
      </c>
      <c r="AB31" s="1"/>
      <c r="AC31" s="1"/>
      <c r="AD31" s="1">
        <v>5</v>
      </c>
      <c r="AE31" s="1">
        <v>5</v>
      </c>
      <c r="AF31" s="1">
        <f t="shared" si="12"/>
        <v>0.36</v>
      </c>
      <c r="AG31" s="14">
        <f t="shared" si="13"/>
        <v>2.5714285714285716</v>
      </c>
      <c r="AH31" s="13"/>
      <c r="AI31" s="1"/>
      <c r="AJ31" s="13"/>
      <c r="AK31" s="1">
        <v>4.7</v>
      </c>
      <c r="AL31" s="1"/>
      <c r="AM31" s="1"/>
      <c r="AN31" s="1">
        <v>5</v>
      </c>
      <c r="AO31" s="1">
        <v>5</v>
      </c>
      <c r="AP31" s="1">
        <f t="shared" si="0"/>
        <v>0.194</v>
      </c>
      <c r="AQ31" s="14">
        <f t="shared" si="14"/>
        <v>1.385714285714286</v>
      </c>
      <c r="AR31" s="13"/>
      <c r="AS31" s="1"/>
      <c r="AT31" s="13"/>
      <c r="AU31" s="1"/>
      <c r="AV31" s="1"/>
      <c r="AW31" s="1"/>
      <c r="AX31" s="1"/>
      <c r="AY31" s="1"/>
      <c r="AZ31" s="1">
        <f t="shared" si="1"/>
        <v>0</v>
      </c>
      <c r="BA31" s="14">
        <f t="shared" si="15"/>
        <v>0</v>
      </c>
      <c r="BB31" s="13"/>
      <c r="BC31" s="1"/>
      <c r="BD31" s="13"/>
      <c r="BE31" s="1"/>
      <c r="BF31" s="1"/>
      <c r="BG31" s="1"/>
      <c r="BH31" s="1"/>
      <c r="BI31" s="1"/>
      <c r="BJ31" s="1">
        <f t="shared" si="2"/>
        <v>0</v>
      </c>
      <c r="BK31" s="14">
        <f t="shared" si="16"/>
        <v>0</v>
      </c>
    </row>
    <row r="32" spans="2:63" ht="18.75" customHeight="1" thickBot="1" thickTop="1">
      <c r="B32" s="4">
        <v>24</v>
      </c>
      <c r="C32" s="10"/>
      <c r="D32" s="1" t="s">
        <v>154</v>
      </c>
      <c r="E32" s="5"/>
      <c r="F32" s="6">
        <f t="shared" si="3"/>
        <v>1.842857142857143</v>
      </c>
      <c r="G32" s="7">
        <f t="shared" si="4"/>
        <v>1.257142857142857</v>
      </c>
      <c r="H32" s="8">
        <f t="shared" si="5"/>
        <v>1.3571428571428572</v>
      </c>
      <c r="I32" s="9">
        <f t="shared" si="6"/>
        <v>0</v>
      </c>
      <c r="J32" s="10">
        <f t="shared" si="7"/>
        <v>0</v>
      </c>
      <c r="K32" s="11">
        <f t="shared" si="8"/>
        <v>0.075544794188862</v>
      </c>
      <c r="L32" s="12"/>
      <c r="M32" s="55">
        <f t="shared" si="9"/>
        <v>0.075544794188862</v>
      </c>
      <c r="N32" s="13"/>
      <c r="O32" s="1">
        <v>3.5</v>
      </c>
      <c r="P32" s="13"/>
      <c r="Q32" s="1">
        <v>4.4</v>
      </c>
      <c r="R32" s="1"/>
      <c r="S32" s="1"/>
      <c r="T32" s="1">
        <v>5</v>
      </c>
      <c r="U32" s="1">
        <v>5</v>
      </c>
      <c r="V32" s="1">
        <f t="shared" si="10"/>
        <v>0.258</v>
      </c>
      <c r="W32" s="14">
        <f t="shared" si="11"/>
        <v>1.842857142857143</v>
      </c>
      <c r="X32" s="13"/>
      <c r="Y32" s="1">
        <v>3.8</v>
      </c>
      <c r="Z32" s="13"/>
      <c r="AA32" s="1"/>
      <c r="AB32" s="1"/>
      <c r="AC32" s="1"/>
      <c r="AD32" s="1">
        <v>5</v>
      </c>
      <c r="AE32" s="1">
        <v>5</v>
      </c>
      <c r="AF32" s="1">
        <f t="shared" si="12"/>
        <v>0.176</v>
      </c>
      <c r="AG32" s="14">
        <f t="shared" si="13"/>
        <v>1.257142857142857</v>
      </c>
      <c r="AH32" s="13"/>
      <c r="AI32" s="1"/>
      <c r="AJ32" s="13"/>
      <c r="AK32" s="1">
        <v>4.5</v>
      </c>
      <c r="AL32" s="1"/>
      <c r="AM32" s="1"/>
      <c r="AN32" s="1">
        <v>5</v>
      </c>
      <c r="AO32" s="1">
        <v>5</v>
      </c>
      <c r="AP32" s="1">
        <f t="shared" si="0"/>
        <v>0.19</v>
      </c>
      <c r="AQ32" s="14">
        <f t="shared" si="14"/>
        <v>1.3571428571428572</v>
      </c>
      <c r="AR32" s="13"/>
      <c r="AS32" s="1"/>
      <c r="AT32" s="13"/>
      <c r="AU32" s="1"/>
      <c r="AV32" s="1"/>
      <c r="AW32" s="1"/>
      <c r="AX32" s="1"/>
      <c r="AY32" s="1"/>
      <c r="AZ32" s="1">
        <f t="shared" si="1"/>
        <v>0</v>
      </c>
      <c r="BA32" s="14">
        <f t="shared" si="15"/>
        <v>0</v>
      </c>
      <c r="BB32" s="13"/>
      <c r="BC32" s="1"/>
      <c r="BD32" s="13"/>
      <c r="BE32" s="1"/>
      <c r="BF32" s="1"/>
      <c r="BG32" s="1"/>
      <c r="BH32" s="1"/>
      <c r="BI32" s="1"/>
      <c r="BJ32" s="1">
        <f t="shared" si="2"/>
        <v>0</v>
      </c>
      <c r="BK32" s="14">
        <f t="shared" si="16"/>
        <v>0</v>
      </c>
    </row>
    <row r="33" spans="1:63" ht="18.75" customHeight="1" thickBot="1" thickTop="1">
      <c r="A33" s="4" t="s">
        <v>29</v>
      </c>
      <c r="B33" s="4">
        <v>25</v>
      </c>
      <c r="C33" s="10"/>
      <c r="D33" s="1" t="s">
        <v>156</v>
      </c>
      <c r="E33" s="5"/>
      <c r="F33" s="6">
        <f t="shared" si="3"/>
        <v>2.1214285714285714</v>
      </c>
      <c r="G33" s="7">
        <f t="shared" si="4"/>
        <v>2.085714285714286</v>
      </c>
      <c r="H33" s="8">
        <f t="shared" si="5"/>
        <v>1.4142857142857144</v>
      </c>
      <c r="I33" s="9">
        <f t="shared" si="6"/>
        <v>0</v>
      </c>
      <c r="J33" s="10">
        <f t="shared" si="7"/>
        <v>0</v>
      </c>
      <c r="K33" s="11">
        <f t="shared" si="8"/>
        <v>0.09527845036319614</v>
      </c>
      <c r="L33" s="12"/>
      <c r="M33" s="55">
        <f t="shared" si="9"/>
        <v>0.09527845036319614</v>
      </c>
      <c r="N33" s="13"/>
      <c r="O33" s="1">
        <v>4.95</v>
      </c>
      <c r="P33" s="13"/>
      <c r="Q33" s="1">
        <v>4.9</v>
      </c>
      <c r="R33" s="1"/>
      <c r="S33" s="1"/>
      <c r="T33" s="1">
        <v>5</v>
      </c>
      <c r="U33" s="1">
        <v>5</v>
      </c>
      <c r="V33" s="1">
        <f t="shared" si="10"/>
        <v>0.297</v>
      </c>
      <c r="W33" s="14">
        <f t="shared" si="11"/>
        <v>2.1214285714285714</v>
      </c>
      <c r="X33" s="13"/>
      <c r="Y33" s="1">
        <v>4.9</v>
      </c>
      <c r="Z33" s="13"/>
      <c r="AA33" s="1">
        <v>4.7</v>
      </c>
      <c r="AB33" s="1"/>
      <c r="AC33" s="1"/>
      <c r="AD33" s="1">
        <v>5</v>
      </c>
      <c r="AE33" s="1">
        <v>5</v>
      </c>
      <c r="AF33" s="1">
        <f t="shared" si="12"/>
        <v>0.292</v>
      </c>
      <c r="AG33" s="14">
        <f t="shared" si="13"/>
        <v>2.085714285714286</v>
      </c>
      <c r="AH33" s="13"/>
      <c r="AI33" s="1"/>
      <c r="AJ33" s="13"/>
      <c r="AK33" s="1">
        <v>4.9</v>
      </c>
      <c r="AL33" s="1"/>
      <c r="AM33" s="1"/>
      <c r="AN33" s="1">
        <v>5</v>
      </c>
      <c r="AO33" s="1">
        <v>5</v>
      </c>
      <c r="AP33" s="1">
        <f t="shared" si="0"/>
        <v>0.198</v>
      </c>
      <c r="AQ33" s="14">
        <f t="shared" si="14"/>
        <v>1.4142857142857144</v>
      </c>
      <c r="AR33" s="13"/>
      <c r="AS33" s="1"/>
      <c r="AT33" s="13"/>
      <c r="AU33" s="1"/>
      <c r="AV33" s="1"/>
      <c r="AW33" s="1"/>
      <c r="AX33" s="1"/>
      <c r="AY33" s="1"/>
      <c r="AZ33" s="1">
        <f t="shared" si="1"/>
        <v>0</v>
      </c>
      <c r="BA33" s="14">
        <f t="shared" si="15"/>
        <v>0</v>
      </c>
      <c r="BB33" s="13"/>
      <c r="BC33" s="1"/>
      <c r="BD33" s="13"/>
      <c r="BE33" s="1"/>
      <c r="BF33" s="1"/>
      <c r="BG33" s="1"/>
      <c r="BH33" s="1"/>
      <c r="BI33" s="1"/>
      <c r="BJ33" s="1">
        <f t="shared" si="2"/>
        <v>0</v>
      </c>
      <c r="BK33" s="14">
        <f t="shared" si="16"/>
        <v>0</v>
      </c>
    </row>
    <row r="34" spans="2:63" ht="18.75" customHeight="1" thickBot="1" thickTop="1">
      <c r="B34" s="4">
        <v>26</v>
      </c>
      <c r="C34" s="10"/>
      <c r="D34" s="1" t="s">
        <v>157</v>
      </c>
      <c r="E34" s="5"/>
      <c r="F34" s="6">
        <f t="shared" si="3"/>
        <v>1.9571428571428569</v>
      </c>
      <c r="G34" s="7">
        <f t="shared" si="4"/>
        <v>2.0285714285714285</v>
      </c>
      <c r="H34" s="8">
        <f t="shared" si="5"/>
        <v>1.4142857142857144</v>
      </c>
      <c r="I34" s="9">
        <f t="shared" si="6"/>
        <v>0</v>
      </c>
      <c r="J34" s="10">
        <f t="shared" si="7"/>
        <v>0</v>
      </c>
      <c r="K34" s="11">
        <f t="shared" si="8"/>
        <v>0.09152542372881355</v>
      </c>
      <c r="L34" s="12"/>
      <c r="M34" s="55">
        <f t="shared" si="9"/>
        <v>0.09152542372881355</v>
      </c>
      <c r="N34" s="13"/>
      <c r="O34" s="1">
        <v>3.8</v>
      </c>
      <c r="P34" s="13"/>
      <c r="Q34" s="1">
        <v>4.9</v>
      </c>
      <c r="R34" s="1"/>
      <c r="S34" s="1"/>
      <c r="T34" s="1">
        <v>5</v>
      </c>
      <c r="U34" s="1">
        <v>5</v>
      </c>
      <c r="V34" s="1">
        <f t="shared" si="10"/>
        <v>0.27399999999999997</v>
      </c>
      <c r="W34" s="14">
        <f t="shared" si="11"/>
        <v>1.9571428571428569</v>
      </c>
      <c r="X34" s="13"/>
      <c r="Y34" s="1">
        <v>4.5</v>
      </c>
      <c r="Z34" s="13"/>
      <c r="AA34" s="1">
        <v>4.7</v>
      </c>
      <c r="AB34" s="1"/>
      <c r="AC34" s="1"/>
      <c r="AD34" s="1">
        <v>5</v>
      </c>
      <c r="AE34" s="1">
        <v>5</v>
      </c>
      <c r="AF34" s="1">
        <f t="shared" si="12"/>
        <v>0.284</v>
      </c>
      <c r="AG34" s="14">
        <f t="shared" si="13"/>
        <v>2.0285714285714285</v>
      </c>
      <c r="AH34" s="13"/>
      <c r="AI34" s="1"/>
      <c r="AJ34" s="13"/>
      <c r="AK34" s="1">
        <v>4.9</v>
      </c>
      <c r="AL34" s="1"/>
      <c r="AM34" s="1"/>
      <c r="AN34" s="1">
        <v>5</v>
      </c>
      <c r="AO34" s="1">
        <v>5</v>
      </c>
      <c r="AP34" s="1">
        <f t="shared" si="0"/>
        <v>0.198</v>
      </c>
      <c r="AQ34" s="14">
        <f t="shared" si="14"/>
        <v>1.4142857142857144</v>
      </c>
      <c r="AR34" s="13"/>
      <c r="AS34" s="1"/>
      <c r="AT34" s="13"/>
      <c r="AU34" s="1"/>
      <c r="AV34" s="1"/>
      <c r="AW34" s="1"/>
      <c r="AX34" s="1"/>
      <c r="AY34" s="1"/>
      <c r="AZ34" s="1">
        <f t="shared" si="1"/>
        <v>0</v>
      </c>
      <c r="BA34" s="14">
        <f t="shared" si="15"/>
        <v>0</v>
      </c>
      <c r="BB34" s="13"/>
      <c r="BC34" s="1"/>
      <c r="BD34" s="13"/>
      <c r="BE34" s="1"/>
      <c r="BF34" s="1"/>
      <c r="BG34" s="1"/>
      <c r="BH34" s="1"/>
      <c r="BI34" s="1"/>
      <c r="BJ34" s="1">
        <f t="shared" si="2"/>
        <v>0</v>
      </c>
      <c r="BK34" s="14">
        <f t="shared" si="16"/>
        <v>0</v>
      </c>
    </row>
    <row r="35" spans="2:63" ht="18.75" customHeight="1" thickBot="1" thickTop="1">
      <c r="B35" s="4">
        <v>27</v>
      </c>
      <c r="C35" s="10"/>
      <c r="D35" s="1" t="s">
        <v>155</v>
      </c>
      <c r="E35" s="5"/>
      <c r="F35" s="6">
        <f t="shared" si="3"/>
        <v>2.0285714285714285</v>
      </c>
      <c r="G35" s="7">
        <f t="shared" si="4"/>
        <v>1.4000000000000001</v>
      </c>
      <c r="H35" s="8">
        <f t="shared" si="5"/>
        <v>1.4000000000000001</v>
      </c>
      <c r="I35" s="9">
        <f t="shared" si="6"/>
        <v>0</v>
      </c>
      <c r="J35" s="10">
        <f t="shared" si="7"/>
        <v>0</v>
      </c>
      <c r="K35" s="11">
        <f t="shared" si="8"/>
        <v>0.0818401937046005</v>
      </c>
      <c r="L35" s="12"/>
      <c r="M35" s="55">
        <f t="shared" si="9"/>
        <v>0.0818401937046005</v>
      </c>
      <c r="N35" s="13"/>
      <c r="O35" s="1">
        <v>4.2</v>
      </c>
      <c r="P35" s="13"/>
      <c r="Q35" s="1">
        <v>5</v>
      </c>
      <c r="R35" s="1"/>
      <c r="S35" s="1"/>
      <c r="T35" s="1">
        <v>5</v>
      </c>
      <c r="U35" s="1">
        <v>5</v>
      </c>
      <c r="V35" s="1">
        <f t="shared" si="10"/>
        <v>0.284</v>
      </c>
      <c r="W35" s="14">
        <f t="shared" si="11"/>
        <v>2.0285714285714285</v>
      </c>
      <c r="X35" s="13"/>
      <c r="Y35" s="1"/>
      <c r="Z35" s="13"/>
      <c r="AA35" s="1">
        <v>4.8</v>
      </c>
      <c r="AB35" s="1"/>
      <c r="AC35" s="1"/>
      <c r="AD35" s="1">
        <v>5</v>
      </c>
      <c r="AE35" s="1">
        <v>5</v>
      </c>
      <c r="AF35" s="1">
        <f t="shared" si="12"/>
        <v>0.196</v>
      </c>
      <c r="AG35" s="14">
        <f t="shared" si="13"/>
        <v>1.4000000000000001</v>
      </c>
      <c r="AH35" s="13"/>
      <c r="AI35" s="1"/>
      <c r="AJ35" s="13"/>
      <c r="AK35" s="1">
        <v>4.8</v>
      </c>
      <c r="AL35" s="1"/>
      <c r="AM35" s="1"/>
      <c r="AN35" s="1">
        <v>5</v>
      </c>
      <c r="AO35" s="1">
        <v>5</v>
      </c>
      <c r="AP35" s="1">
        <f t="shared" si="0"/>
        <v>0.196</v>
      </c>
      <c r="AQ35" s="14">
        <f t="shared" si="14"/>
        <v>1.4000000000000001</v>
      </c>
      <c r="AR35" s="13"/>
      <c r="AS35" s="1"/>
      <c r="AT35" s="13"/>
      <c r="AU35" s="1"/>
      <c r="AV35" s="1"/>
      <c r="AW35" s="1"/>
      <c r="AX35" s="1"/>
      <c r="AY35" s="1"/>
      <c r="AZ35" s="1">
        <f t="shared" si="1"/>
        <v>0</v>
      </c>
      <c r="BA35" s="14">
        <f t="shared" si="15"/>
        <v>0</v>
      </c>
      <c r="BB35" s="13"/>
      <c r="BC35" s="1"/>
      <c r="BD35" s="13"/>
      <c r="BE35" s="1"/>
      <c r="BF35" s="1"/>
      <c r="BG35" s="1"/>
      <c r="BH35" s="1"/>
      <c r="BI35" s="1"/>
      <c r="BJ35" s="1">
        <f t="shared" si="2"/>
        <v>0</v>
      </c>
      <c r="BK35" s="14">
        <f t="shared" si="16"/>
        <v>0</v>
      </c>
    </row>
    <row r="36" spans="2:63" ht="18.75" customHeight="1" thickBot="1" thickTop="1">
      <c r="B36" s="4">
        <v>28</v>
      </c>
      <c r="C36" s="10"/>
      <c r="D36" s="1" t="s">
        <v>158</v>
      </c>
      <c r="E36" s="5"/>
      <c r="F36" s="6">
        <f t="shared" si="3"/>
        <v>1.9142857142857144</v>
      </c>
      <c r="G36" s="7">
        <f t="shared" si="4"/>
        <v>1.9714285714285713</v>
      </c>
      <c r="H36" s="8">
        <f t="shared" si="5"/>
        <v>0.9571428571428572</v>
      </c>
      <c r="I36" s="9">
        <f t="shared" si="6"/>
        <v>0</v>
      </c>
      <c r="J36" s="10">
        <f t="shared" si="7"/>
        <v>0</v>
      </c>
      <c r="K36" s="11">
        <f t="shared" si="8"/>
        <v>0.0820823244552058</v>
      </c>
      <c r="L36" s="12"/>
      <c r="M36" s="55">
        <f t="shared" si="9"/>
        <v>0.0820823244552058</v>
      </c>
      <c r="N36" s="13"/>
      <c r="O36" s="1">
        <v>3.7</v>
      </c>
      <c r="P36" s="13"/>
      <c r="Q36" s="1">
        <v>4.7</v>
      </c>
      <c r="R36" s="1"/>
      <c r="S36" s="1"/>
      <c r="T36" s="1">
        <v>5</v>
      </c>
      <c r="U36" s="1">
        <v>5</v>
      </c>
      <c r="V36" s="1">
        <f t="shared" si="10"/>
        <v>0.268</v>
      </c>
      <c r="W36" s="14">
        <f t="shared" si="11"/>
        <v>1.9142857142857144</v>
      </c>
      <c r="X36" s="13"/>
      <c r="Y36" s="1">
        <v>4.5</v>
      </c>
      <c r="Z36" s="13"/>
      <c r="AA36" s="1">
        <v>4.3</v>
      </c>
      <c r="AB36" s="1"/>
      <c r="AC36" s="1"/>
      <c r="AD36" s="1">
        <v>5</v>
      </c>
      <c r="AE36" s="1">
        <v>5</v>
      </c>
      <c r="AF36" s="1">
        <f t="shared" si="12"/>
        <v>0.27599999999999997</v>
      </c>
      <c r="AG36" s="14">
        <f t="shared" si="13"/>
        <v>1.9714285714285713</v>
      </c>
      <c r="AH36" s="13"/>
      <c r="AI36" s="1"/>
      <c r="AJ36" s="13"/>
      <c r="AK36" s="1">
        <v>4.2</v>
      </c>
      <c r="AL36" s="1"/>
      <c r="AM36" s="1"/>
      <c r="AN36" s="1">
        <v>5</v>
      </c>
      <c r="AO36" s="1"/>
      <c r="AP36" s="1">
        <f t="shared" si="0"/>
        <v>0.134</v>
      </c>
      <c r="AQ36" s="14">
        <f t="shared" si="14"/>
        <v>0.9571428571428572</v>
      </c>
      <c r="AR36" s="13"/>
      <c r="AS36" s="1"/>
      <c r="AT36" s="13"/>
      <c r="AU36" s="1"/>
      <c r="AV36" s="1"/>
      <c r="AW36" s="1"/>
      <c r="AX36" s="1"/>
      <c r="AY36" s="1"/>
      <c r="AZ36" s="1">
        <f t="shared" si="1"/>
        <v>0</v>
      </c>
      <c r="BA36" s="14">
        <f t="shared" si="15"/>
        <v>0</v>
      </c>
      <c r="BB36" s="13"/>
      <c r="BC36" s="1"/>
      <c r="BD36" s="13"/>
      <c r="BE36" s="1"/>
      <c r="BF36" s="1"/>
      <c r="BG36" s="1"/>
      <c r="BH36" s="1"/>
      <c r="BI36" s="1"/>
      <c r="BJ36" s="1">
        <f t="shared" si="2"/>
        <v>0</v>
      </c>
      <c r="BK36" s="14">
        <f t="shared" si="16"/>
        <v>0</v>
      </c>
    </row>
    <row r="37" spans="2:63" ht="18.75" customHeight="1" thickBot="1" thickTop="1">
      <c r="B37" s="4">
        <v>29</v>
      </c>
      <c r="C37" s="10"/>
      <c r="D37" s="1" t="s">
        <v>159</v>
      </c>
      <c r="E37" s="5"/>
      <c r="F37" s="6">
        <f t="shared" si="3"/>
        <v>1.9285714285714284</v>
      </c>
      <c r="G37" s="7">
        <f t="shared" si="4"/>
        <v>1.3142857142857143</v>
      </c>
      <c r="H37" s="8">
        <f t="shared" si="5"/>
        <v>1.0000000000000002</v>
      </c>
      <c r="I37" s="9">
        <f t="shared" si="6"/>
        <v>0</v>
      </c>
      <c r="J37" s="10">
        <f t="shared" si="7"/>
        <v>0</v>
      </c>
      <c r="K37" s="11">
        <f t="shared" si="8"/>
        <v>0.07191283292978208</v>
      </c>
      <c r="L37" s="12"/>
      <c r="M37" s="55">
        <f t="shared" si="9"/>
        <v>0.07191283292978208</v>
      </c>
      <c r="N37" s="13"/>
      <c r="O37" s="1">
        <v>4</v>
      </c>
      <c r="P37" s="13"/>
      <c r="Q37" s="1">
        <v>4.5</v>
      </c>
      <c r="R37" s="1"/>
      <c r="S37" s="1"/>
      <c r="T37" s="1">
        <v>5</v>
      </c>
      <c r="U37" s="1">
        <v>5</v>
      </c>
      <c r="V37" s="1">
        <f t="shared" si="10"/>
        <v>0.26999999999999996</v>
      </c>
      <c r="W37" s="14">
        <f t="shared" si="11"/>
        <v>1.9285714285714284</v>
      </c>
      <c r="X37" s="13"/>
      <c r="Y37" s="1"/>
      <c r="Z37" s="13"/>
      <c r="AA37" s="1">
        <v>4.2</v>
      </c>
      <c r="AB37" s="1"/>
      <c r="AC37" s="1"/>
      <c r="AD37" s="1">
        <v>5</v>
      </c>
      <c r="AE37" s="1">
        <v>5</v>
      </c>
      <c r="AF37" s="1">
        <f t="shared" si="12"/>
        <v>0.184</v>
      </c>
      <c r="AG37" s="14">
        <f t="shared" si="13"/>
        <v>1.3142857142857143</v>
      </c>
      <c r="AH37" s="13"/>
      <c r="AI37" s="1"/>
      <c r="AJ37" s="13"/>
      <c r="AK37" s="1">
        <v>4.5</v>
      </c>
      <c r="AL37" s="1"/>
      <c r="AM37" s="1"/>
      <c r="AN37" s="1">
        <v>5</v>
      </c>
      <c r="AO37" s="1"/>
      <c r="AP37" s="1">
        <f t="shared" si="0"/>
        <v>0.14</v>
      </c>
      <c r="AQ37" s="14">
        <f t="shared" si="14"/>
        <v>1.0000000000000002</v>
      </c>
      <c r="AR37" s="13"/>
      <c r="AS37" s="1"/>
      <c r="AT37" s="13"/>
      <c r="AU37" s="1"/>
      <c r="AV37" s="1"/>
      <c r="AW37" s="1"/>
      <c r="AX37" s="1"/>
      <c r="AY37" s="1"/>
      <c r="AZ37" s="1">
        <f t="shared" si="1"/>
        <v>0</v>
      </c>
      <c r="BA37" s="14">
        <f t="shared" si="15"/>
        <v>0</v>
      </c>
      <c r="BB37" s="13"/>
      <c r="BC37" s="1"/>
      <c r="BD37" s="13"/>
      <c r="BE37" s="1"/>
      <c r="BF37" s="1"/>
      <c r="BG37" s="1"/>
      <c r="BH37" s="1"/>
      <c r="BI37" s="1"/>
      <c r="BJ37" s="1">
        <f t="shared" si="2"/>
        <v>0</v>
      </c>
      <c r="BK37" s="14">
        <f t="shared" si="16"/>
        <v>0</v>
      </c>
    </row>
    <row r="38" spans="2:63" ht="18.75" customHeight="1" thickBot="1" thickTop="1">
      <c r="B38" s="4">
        <v>30</v>
      </c>
      <c r="C38" s="10"/>
      <c r="D38" s="1" t="s">
        <v>160</v>
      </c>
      <c r="E38" s="5"/>
      <c r="F38" s="6">
        <f t="shared" si="3"/>
        <v>1.385714285714286</v>
      </c>
      <c r="G38" s="7">
        <f t="shared" si="4"/>
        <v>1.257142857142857</v>
      </c>
      <c r="H38" s="8">
        <f t="shared" si="5"/>
        <v>0.35714285714285715</v>
      </c>
      <c r="I38" s="9">
        <f t="shared" si="6"/>
        <v>0</v>
      </c>
      <c r="J38" s="10">
        <f t="shared" si="7"/>
        <v>0</v>
      </c>
      <c r="K38" s="11">
        <f t="shared" si="8"/>
        <v>0.05084745762711865</v>
      </c>
      <c r="L38" s="12"/>
      <c r="M38" s="55">
        <f t="shared" si="9"/>
        <v>0.05084745762711865</v>
      </c>
      <c r="N38" s="13"/>
      <c r="O38" s="1"/>
      <c r="P38" s="13"/>
      <c r="Q38" s="1">
        <v>4.7</v>
      </c>
      <c r="R38" s="1"/>
      <c r="S38" s="1"/>
      <c r="T38" s="1">
        <v>5</v>
      </c>
      <c r="U38" s="1">
        <v>5</v>
      </c>
      <c r="V38" s="1">
        <f t="shared" si="10"/>
        <v>0.194</v>
      </c>
      <c r="W38" s="14">
        <f t="shared" si="11"/>
        <v>1.385714285714286</v>
      </c>
      <c r="X38" s="13"/>
      <c r="Y38" s="1"/>
      <c r="Z38" s="13"/>
      <c r="AA38" s="1">
        <v>3.8</v>
      </c>
      <c r="AB38" s="1"/>
      <c r="AC38" s="1"/>
      <c r="AD38" s="1">
        <v>5</v>
      </c>
      <c r="AE38" s="1">
        <v>5</v>
      </c>
      <c r="AF38" s="1">
        <f t="shared" si="12"/>
        <v>0.176</v>
      </c>
      <c r="AG38" s="14">
        <f t="shared" si="13"/>
        <v>1.257142857142857</v>
      </c>
      <c r="AH38" s="13"/>
      <c r="AI38" s="1"/>
      <c r="AJ38" s="13"/>
      <c r="AK38" s="1"/>
      <c r="AL38" s="1"/>
      <c r="AM38" s="1"/>
      <c r="AN38" s="1">
        <v>5</v>
      </c>
      <c r="AO38" s="1"/>
      <c r="AP38" s="1">
        <f t="shared" si="0"/>
        <v>0.05</v>
      </c>
      <c r="AQ38" s="14">
        <f t="shared" si="14"/>
        <v>0.35714285714285715</v>
      </c>
      <c r="AR38" s="13"/>
      <c r="AS38" s="1"/>
      <c r="AT38" s="13"/>
      <c r="AU38" s="1"/>
      <c r="AV38" s="1"/>
      <c r="AW38" s="1"/>
      <c r="AX38" s="1"/>
      <c r="AY38" s="1"/>
      <c r="AZ38" s="1">
        <f t="shared" si="1"/>
        <v>0</v>
      </c>
      <c r="BA38" s="14">
        <f t="shared" si="15"/>
        <v>0</v>
      </c>
      <c r="BB38" s="13"/>
      <c r="BC38" s="1"/>
      <c r="BD38" s="13"/>
      <c r="BE38" s="1"/>
      <c r="BF38" s="1"/>
      <c r="BG38" s="1"/>
      <c r="BH38" s="1"/>
      <c r="BI38" s="1"/>
      <c r="BJ38" s="1">
        <f t="shared" si="2"/>
        <v>0</v>
      </c>
      <c r="BK38" s="14">
        <f t="shared" si="16"/>
        <v>0</v>
      </c>
    </row>
    <row r="39" spans="2:63" ht="18.75" customHeight="1" thickBot="1" thickTop="1">
      <c r="B39" s="4">
        <v>31</v>
      </c>
      <c r="C39" s="10"/>
      <c r="D39" s="1" t="s">
        <v>161</v>
      </c>
      <c r="E39" s="5"/>
      <c r="F39" s="6">
        <f t="shared" si="3"/>
        <v>1.8571428571428572</v>
      </c>
      <c r="G39" s="7">
        <f t="shared" si="4"/>
        <v>1.385714285714286</v>
      </c>
      <c r="H39" s="8">
        <f t="shared" si="5"/>
        <v>0.9285714285714286</v>
      </c>
      <c r="I39" s="9">
        <f t="shared" si="6"/>
        <v>0</v>
      </c>
      <c r="J39" s="10">
        <f t="shared" si="7"/>
        <v>0</v>
      </c>
      <c r="K39" s="11">
        <f t="shared" si="8"/>
        <v>0.07070217917675545</v>
      </c>
      <c r="L39" s="12"/>
      <c r="M39" s="55">
        <f t="shared" si="9"/>
        <v>0.07070217917675545</v>
      </c>
      <c r="N39" s="13"/>
      <c r="O39" s="1">
        <v>4</v>
      </c>
      <c r="P39" s="13"/>
      <c r="Q39" s="1">
        <v>4</v>
      </c>
      <c r="R39" s="1"/>
      <c r="S39" s="1"/>
      <c r="T39" s="1">
        <v>5</v>
      </c>
      <c r="U39" s="1">
        <v>5</v>
      </c>
      <c r="V39" s="1">
        <f t="shared" si="10"/>
        <v>0.26</v>
      </c>
      <c r="W39" s="14">
        <f t="shared" si="11"/>
        <v>1.8571428571428572</v>
      </c>
      <c r="X39" s="13"/>
      <c r="Y39" s="1"/>
      <c r="Z39" s="13"/>
      <c r="AA39" s="1">
        <v>4.7</v>
      </c>
      <c r="AB39" s="1"/>
      <c r="AC39" s="1"/>
      <c r="AD39" s="1">
        <v>5</v>
      </c>
      <c r="AE39" s="1">
        <v>5</v>
      </c>
      <c r="AF39" s="1">
        <f t="shared" si="12"/>
        <v>0.194</v>
      </c>
      <c r="AG39" s="14">
        <f t="shared" si="13"/>
        <v>1.385714285714286</v>
      </c>
      <c r="AH39" s="13"/>
      <c r="AI39" s="1"/>
      <c r="AJ39" s="13"/>
      <c r="AK39" s="1">
        <v>4</v>
      </c>
      <c r="AL39" s="1"/>
      <c r="AM39" s="1"/>
      <c r="AN39" s="1">
        <v>5</v>
      </c>
      <c r="AO39" s="1"/>
      <c r="AP39" s="1">
        <f t="shared" si="0"/>
        <v>0.13</v>
      </c>
      <c r="AQ39" s="14">
        <f t="shared" si="14"/>
        <v>0.9285714285714286</v>
      </c>
      <c r="AR39" s="13"/>
      <c r="AS39" s="1"/>
      <c r="AT39" s="13"/>
      <c r="AU39" s="1"/>
      <c r="AV39" s="1"/>
      <c r="AW39" s="1"/>
      <c r="AX39" s="1"/>
      <c r="AY39" s="1"/>
      <c r="AZ39" s="1">
        <f t="shared" si="1"/>
        <v>0</v>
      </c>
      <c r="BA39" s="14">
        <f t="shared" si="15"/>
        <v>0</v>
      </c>
      <c r="BB39" s="13"/>
      <c r="BC39" s="1"/>
      <c r="BD39" s="13"/>
      <c r="BE39" s="1"/>
      <c r="BF39" s="1"/>
      <c r="BG39" s="1"/>
      <c r="BH39" s="1"/>
      <c r="BI39" s="1"/>
      <c r="BJ39" s="1">
        <f t="shared" si="2"/>
        <v>0</v>
      </c>
      <c r="BK39" s="14">
        <f t="shared" si="16"/>
        <v>0</v>
      </c>
    </row>
    <row r="40" spans="2:63" ht="18.75" customHeight="1" thickBot="1" thickTop="1">
      <c r="B40" s="4">
        <v>32</v>
      </c>
      <c r="C40" s="10"/>
      <c r="D40" s="1" t="s">
        <v>162</v>
      </c>
      <c r="E40" s="5"/>
      <c r="F40" s="6">
        <f t="shared" si="3"/>
        <v>1.7285714285714284</v>
      </c>
      <c r="G40" s="7">
        <f t="shared" si="4"/>
        <v>0.7142857142857143</v>
      </c>
      <c r="H40" s="8">
        <f t="shared" si="5"/>
        <v>0.35714285714285715</v>
      </c>
      <c r="I40" s="9">
        <f t="shared" si="6"/>
        <v>0</v>
      </c>
      <c r="J40" s="10">
        <f t="shared" si="7"/>
        <v>0</v>
      </c>
      <c r="K40" s="11">
        <f t="shared" si="8"/>
        <v>0.04745762711864406</v>
      </c>
      <c r="L40" s="12"/>
      <c r="M40" s="55">
        <f t="shared" si="9"/>
        <v>0.04745762711864406</v>
      </c>
      <c r="N40" s="13"/>
      <c r="O40" s="1">
        <v>3.3</v>
      </c>
      <c r="P40" s="13"/>
      <c r="Q40" s="1">
        <v>3.8</v>
      </c>
      <c r="R40" s="1"/>
      <c r="S40" s="1"/>
      <c r="T40" s="1">
        <v>5</v>
      </c>
      <c r="U40" s="1">
        <v>5</v>
      </c>
      <c r="V40" s="1">
        <f t="shared" si="10"/>
        <v>0.242</v>
      </c>
      <c r="W40" s="14">
        <f t="shared" si="11"/>
        <v>1.7285714285714284</v>
      </c>
      <c r="X40" s="13"/>
      <c r="Y40" s="1"/>
      <c r="Z40" s="13"/>
      <c r="AA40" s="1"/>
      <c r="AB40" s="1"/>
      <c r="AC40" s="1"/>
      <c r="AD40" s="1">
        <v>5</v>
      </c>
      <c r="AE40" s="1">
        <v>5</v>
      </c>
      <c r="AF40" s="1">
        <f t="shared" si="12"/>
        <v>0.1</v>
      </c>
      <c r="AG40" s="14">
        <f t="shared" si="13"/>
        <v>0.7142857142857143</v>
      </c>
      <c r="AH40" s="13"/>
      <c r="AI40" s="1"/>
      <c r="AJ40" s="13"/>
      <c r="AK40" s="1"/>
      <c r="AL40" s="1"/>
      <c r="AM40" s="1"/>
      <c r="AN40" s="1">
        <v>5</v>
      </c>
      <c r="AO40" s="1"/>
      <c r="AP40" s="1">
        <f t="shared" si="0"/>
        <v>0.05</v>
      </c>
      <c r="AQ40" s="14">
        <f t="shared" si="14"/>
        <v>0.35714285714285715</v>
      </c>
      <c r="AR40" s="13"/>
      <c r="AS40" s="1"/>
      <c r="AT40" s="13"/>
      <c r="AU40" s="1"/>
      <c r="AV40" s="1"/>
      <c r="AW40" s="1"/>
      <c r="AX40" s="1"/>
      <c r="AY40" s="1"/>
      <c r="AZ40" s="1">
        <f t="shared" si="1"/>
        <v>0</v>
      </c>
      <c r="BA40" s="14">
        <f t="shared" si="15"/>
        <v>0</v>
      </c>
      <c r="BB40" s="13"/>
      <c r="BC40" s="1"/>
      <c r="BD40" s="13"/>
      <c r="BE40" s="1"/>
      <c r="BF40" s="1"/>
      <c r="BG40" s="1"/>
      <c r="BH40" s="1"/>
      <c r="BI40" s="1"/>
      <c r="BJ40" s="1">
        <f t="shared" si="2"/>
        <v>0</v>
      </c>
      <c r="BK40" s="14">
        <f t="shared" si="16"/>
        <v>0</v>
      </c>
    </row>
    <row r="41" spans="2:63" ht="18.75" customHeight="1" thickBot="1" thickTop="1">
      <c r="B41" s="4">
        <v>33</v>
      </c>
      <c r="C41" s="10"/>
      <c r="D41" s="1" t="s">
        <v>163</v>
      </c>
      <c r="E41" s="5"/>
      <c r="F41" s="6">
        <f t="shared" si="3"/>
        <v>1.5428571428571427</v>
      </c>
      <c r="G41" s="7">
        <f t="shared" si="4"/>
        <v>0.8285714285714286</v>
      </c>
      <c r="H41" s="8">
        <f t="shared" si="5"/>
        <v>0.8428571428571429</v>
      </c>
      <c r="I41" s="9">
        <f t="shared" si="6"/>
        <v>0</v>
      </c>
      <c r="J41" s="10">
        <f t="shared" si="7"/>
        <v>0</v>
      </c>
      <c r="K41" s="11">
        <f t="shared" si="8"/>
        <v>0.05447941888619855</v>
      </c>
      <c r="L41" s="12"/>
      <c r="M41" s="55">
        <f t="shared" si="9"/>
        <v>0.05447941888619855</v>
      </c>
      <c r="N41" s="13"/>
      <c r="O41" s="1">
        <v>4.5</v>
      </c>
      <c r="P41" s="13"/>
      <c r="Q41" s="1">
        <v>3.8</v>
      </c>
      <c r="R41" s="1"/>
      <c r="S41" s="1"/>
      <c r="T41" s="1">
        <v>5</v>
      </c>
      <c r="U41" s="1"/>
      <c r="V41" s="1">
        <f t="shared" si="10"/>
        <v>0.21599999999999997</v>
      </c>
      <c r="W41" s="14">
        <f t="shared" si="11"/>
        <v>1.5428571428571427</v>
      </c>
      <c r="X41" s="13"/>
      <c r="Y41" s="1"/>
      <c r="Z41" s="13"/>
      <c r="AA41" s="1">
        <v>3.3</v>
      </c>
      <c r="AB41" s="1"/>
      <c r="AC41" s="1"/>
      <c r="AD41" s="1">
        <v>5</v>
      </c>
      <c r="AE41" s="1"/>
      <c r="AF41" s="1">
        <f t="shared" si="12"/>
        <v>0.116</v>
      </c>
      <c r="AG41" s="14">
        <f t="shared" si="13"/>
        <v>0.8285714285714286</v>
      </c>
      <c r="AH41" s="13"/>
      <c r="AI41" s="1"/>
      <c r="AJ41" s="13"/>
      <c r="AK41" s="1">
        <v>3.4</v>
      </c>
      <c r="AL41" s="1"/>
      <c r="AM41" s="1"/>
      <c r="AN41" s="1">
        <v>5</v>
      </c>
      <c r="AO41" s="1"/>
      <c r="AP41" s="1">
        <f t="shared" si="0"/>
        <v>0.11800000000000001</v>
      </c>
      <c r="AQ41" s="14">
        <f t="shared" si="14"/>
        <v>0.8428571428571429</v>
      </c>
      <c r="AR41" s="13"/>
      <c r="AS41" s="1"/>
      <c r="AT41" s="13"/>
      <c r="AU41" s="1"/>
      <c r="AV41" s="1"/>
      <c r="AW41" s="1"/>
      <c r="AX41" s="1"/>
      <c r="AY41" s="1"/>
      <c r="AZ41" s="1">
        <f t="shared" si="1"/>
        <v>0</v>
      </c>
      <c r="BA41" s="14">
        <f t="shared" si="15"/>
        <v>0</v>
      </c>
      <c r="BB41" s="13"/>
      <c r="BC41" s="1"/>
      <c r="BD41" s="13"/>
      <c r="BE41" s="1"/>
      <c r="BF41" s="1"/>
      <c r="BG41" s="1"/>
      <c r="BH41" s="1"/>
      <c r="BI41" s="1"/>
      <c r="BJ41" s="1">
        <f t="shared" si="2"/>
        <v>0</v>
      </c>
      <c r="BK41" s="14">
        <f t="shared" si="16"/>
        <v>0</v>
      </c>
    </row>
    <row r="42" spans="2:63" ht="18.75" customHeight="1" thickBot="1" thickTop="1">
      <c r="B42" s="4">
        <v>34</v>
      </c>
      <c r="C42" s="10"/>
      <c r="D42" s="1" t="s">
        <v>164</v>
      </c>
      <c r="E42" s="5"/>
      <c r="F42" s="6">
        <f t="shared" si="3"/>
        <v>1.0571428571428574</v>
      </c>
      <c r="G42" s="7">
        <f t="shared" si="4"/>
        <v>0.35714285714285715</v>
      </c>
      <c r="H42" s="8">
        <f t="shared" si="5"/>
        <v>1.0142857142857145</v>
      </c>
      <c r="I42" s="9">
        <f t="shared" si="6"/>
        <v>0</v>
      </c>
      <c r="J42" s="10">
        <f t="shared" si="7"/>
        <v>0</v>
      </c>
      <c r="K42" s="11">
        <f t="shared" si="8"/>
        <v>0.041162227602905575</v>
      </c>
      <c r="L42" s="12"/>
      <c r="M42" s="55">
        <f t="shared" si="9"/>
        <v>0.041162227602905575</v>
      </c>
      <c r="N42" s="13"/>
      <c r="O42" s="1"/>
      <c r="P42" s="13"/>
      <c r="Q42" s="1">
        <v>4.9</v>
      </c>
      <c r="R42" s="1"/>
      <c r="S42" s="1"/>
      <c r="T42" s="1">
        <v>5</v>
      </c>
      <c r="U42" s="1"/>
      <c r="V42" s="1">
        <f t="shared" si="10"/>
        <v>0.14800000000000002</v>
      </c>
      <c r="W42" s="14">
        <f t="shared" si="11"/>
        <v>1.0571428571428574</v>
      </c>
      <c r="X42" s="13"/>
      <c r="Y42" s="1"/>
      <c r="Z42" s="13"/>
      <c r="AA42" s="1"/>
      <c r="AB42" s="1"/>
      <c r="AC42" s="1"/>
      <c r="AD42" s="1">
        <v>5</v>
      </c>
      <c r="AE42" s="1"/>
      <c r="AF42" s="1">
        <f t="shared" si="12"/>
        <v>0.05</v>
      </c>
      <c r="AG42" s="14">
        <f t="shared" si="13"/>
        <v>0.35714285714285715</v>
      </c>
      <c r="AH42" s="13"/>
      <c r="AI42" s="1"/>
      <c r="AJ42" s="13"/>
      <c r="AK42" s="1">
        <v>4.6</v>
      </c>
      <c r="AL42" s="1"/>
      <c r="AM42" s="1"/>
      <c r="AN42" s="1">
        <v>5</v>
      </c>
      <c r="AO42" s="1"/>
      <c r="AP42" s="1">
        <f t="shared" si="0"/>
        <v>0.14200000000000002</v>
      </c>
      <c r="AQ42" s="14">
        <f t="shared" si="14"/>
        <v>1.0142857142857145</v>
      </c>
      <c r="AR42" s="13"/>
      <c r="AS42" s="1"/>
      <c r="AT42" s="13"/>
      <c r="AU42" s="1"/>
      <c r="AV42" s="1"/>
      <c r="AW42" s="1"/>
      <c r="AX42" s="1"/>
      <c r="AY42" s="1"/>
      <c r="AZ42" s="1">
        <f t="shared" si="1"/>
        <v>0</v>
      </c>
      <c r="BA42" s="14">
        <f t="shared" si="15"/>
        <v>0</v>
      </c>
      <c r="BB42" s="13"/>
      <c r="BC42" s="1"/>
      <c r="BD42" s="13"/>
      <c r="BE42" s="1"/>
      <c r="BF42" s="1"/>
      <c r="BG42" s="1"/>
      <c r="BH42" s="1"/>
      <c r="BI42" s="1"/>
      <c r="BJ42" s="1">
        <f t="shared" si="2"/>
        <v>0</v>
      </c>
      <c r="BK42" s="14">
        <f t="shared" si="16"/>
        <v>0</v>
      </c>
    </row>
    <row r="43" spans="2:63" ht="18.75" customHeight="1" thickBot="1" thickTop="1">
      <c r="B43" s="4">
        <v>35</v>
      </c>
      <c r="C43" s="10"/>
      <c r="D43" s="1" t="s">
        <v>165</v>
      </c>
      <c r="E43" s="5"/>
      <c r="F43" s="6">
        <f t="shared" si="3"/>
        <v>0.9857142857142858</v>
      </c>
      <c r="G43" s="7">
        <f t="shared" si="4"/>
        <v>0.8857142857142859</v>
      </c>
      <c r="H43" s="8">
        <f t="shared" si="5"/>
        <v>0.9285714285714286</v>
      </c>
      <c r="I43" s="9">
        <f t="shared" si="6"/>
        <v>0</v>
      </c>
      <c r="J43" s="10">
        <f t="shared" si="7"/>
        <v>0</v>
      </c>
      <c r="K43" s="11">
        <f t="shared" si="8"/>
        <v>0.04745762711864407</v>
      </c>
      <c r="L43" s="12"/>
      <c r="M43" s="55">
        <f t="shared" si="9"/>
        <v>0.04745762711864407</v>
      </c>
      <c r="N43" s="13"/>
      <c r="O43" s="1"/>
      <c r="P43" s="13"/>
      <c r="Q43" s="1">
        <v>4.4</v>
      </c>
      <c r="R43" s="1"/>
      <c r="S43" s="1"/>
      <c r="T43" s="1">
        <v>5</v>
      </c>
      <c r="U43" s="1"/>
      <c r="V43" s="1">
        <f t="shared" si="10"/>
        <v>0.138</v>
      </c>
      <c r="W43" s="14">
        <f t="shared" si="11"/>
        <v>0.9857142857142858</v>
      </c>
      <c r="X43" s="13"/>
      <c r="Y43" s="1"/>
      <c r="Z43" s="13"/>
      <c r="AA43" s="1">
        <v>3.7</v>
      </c>
      <c r="AB43" s="1"/>
      <c r="AC43" s="1"/>
      <c r="AD43" s="1">
        <v>5</v>
      </c>
      <c r="AE43" s="1"/>
      <c r="AF43" s="1">
        <f t="shared" si="12"/>
        <v>0.12400000000000001</v>
      </c>
      <c r="AG43" s="14">
        <f t="shared" si="13"/>
        <v>0.8857142857142859</v>
      </c>
      <c r="AH43" s="13"/>
      <c r="AI43" s="1"/>
      <c r="AJ43" s="13"/>
      <c r="AK43" s="1">
        <v>4</v>
      </c>
      <c r="AL43" s="1"/>
      <c r="AM43" s="1"/>
      <c r="AN43" s="1">
        <v>5</v>
      </c>
      <c r="AO43" s="1"/>
      <c r="AP43" s="1">
        <f t="shared" si="0"/>
        <v>0.13</v>
      </c>
      <c r="AQ43" s="14">
        <f t="shared" si="14"/>
        <v>0.9285714285714286</v>
      </c>
      <c r="AR43" s="13"/>
      <c r="AS43" s="1"/>
      <c r="AT43" s="13"/>
      <c r="AU43" s="1"/>
      <c r="AV43" s="1"/>
      <c r="AW43" s="1"/>
      <c r="AX43" s="1"/>
      <c r="AY43" s="1"/>
      <c r="AZ43" s="1">
        <f t="shared" si="1"/>
        <v>0</v>
      </c>
      <c r="BA43" s="14">
        <f t="shared" si="15"/>
        <v>0</v>
      </c>
      <c r="BB43" s="13"/>
      <c r="BC43" s="1"/>
      <c r="BD43" s="13"/>
      <c r="BE43" s="1"/>
      <c r="BF43" s="1"/>
      <c r="BG43" s="1"/>
      <c r="BH43" s="1"/>
      <c r="BI43" s="1"/>
      <c r="BJ43" s="1">
        <f t="shared" si="2"/>
        <v>0</v>
      </c>
      <c r="BK43" s="14">
        <f t="shared" si="16"/>
        <v>0</v>
      </c>
    </row>
    <row r="44" spans="2:63" ht="18.75" customHeight="1" thickBot="1" thickTop="1">
      <c r="B44" s="4">
        <v>36</v>
      </c>
      <c r="C44" s="10"/>
      <c r="D44" s="1" t="s">
        <v>166</v>
      </c>
      <c r="E44" s="5"/>
      <c r="F44" s="6">
        <f t="shared" si="3"/>
        <v>0.35714285714285715</v>
      </c>
      <c r="G44" s="7">
        <f t="shared" si="4"/>
        <v>1.042857142857143</v>
      </c>
      <c r="H44" s="8">
        <f t="shared" si="5"/>
        <v>0.35714285714285715</v>
      </c>
      <c r="I44" s="9">
        <f t="shared" si="6"/>
        <v>0</v>
      </c>
      <c r="J44" s="10">
        <f t="shared" si="7"/>
        <v>0</v>
      </c>
      <c r="K44" s="11">
        <f t="shared" si="8"/>
        <v>0.02978208232445521</v>
      </c>
      <c r="L44" s="12"/>
      <c r="M44" s="55">
        <f t="shared" si="9"/>
        <v>0.02978208232445521</v>
      </c>
      <c r="N44" s="13"/>
      <c r="O44" s="1"/>
      <c r="P44" s="13"/>
      <c r="Q44" s="1"/>
      <c r="R44" s="1"/>
      <c r="S44" s="1"/>
      <c r="T44" s="1">
        <v>5</v>
      </c>
      <c r="U44" s="1"/>
      <c r="V44" s="1">
        <f t="shared" si="10"/>
        <v>0.05</v>
      </c>
      <c r="W44" s="14">
        <f t="shared" si="11"/>
        <v>0.35714285714285715</v>
      </c>
      <c r="X44" s="13"/>
      <c r="Y44" s="1">
        <v>4.8</v>
      </c>
      <c r="Z44" s="13"/>
      <c r="AA44" s="1"/>
      <c r="AB44" s="1"/>
      <c r="AC44" s="1"/>
      <c r="AD44" s="1">
        <v>5</v>
      </c>
      <c r="AE44" s="1"/>
      <c r="AF44" s="1">
        <f t="shared" si="12"/>
        <v>0.14600000000000002</v>
      </c>
      <c r="AG44" s="14">
        <f t="shared" si="13"/>
        <v>1.042857142857143</v>
      </c>
      <c r="AH44" s="13"/>
      <c r="AI44" s="1"/>
      <c r="AJ44" s="13"/>
      <c r="AK44" s="1"/>
      <c r="AL44" s="1"/>
      <c r="AM44" s="1"/>
      <c r="AN44" s="1">
        <v>5</v>
      </c>
      <c r="AO44" s="1"/>
      <c r="AP44" s="1">
        <f t="shared" si="0"/>
        <v>0.05</v>
      </c>
      <c r="AQ44" s="14">
        <f t="shared" si="14"/>
        <v>0.35714285714285715</v>
      </c>
      <c r="AR44" s="13"/>
      <c r="AS44" s="1"/>
      <c r="AT44" s="13"/>
      <c r="AU44" s="1"/>
      <c r="AV44" s="1"/>
      <c r="AW44" s="1"/>
      <c r="AX44" s="1"/>
      <c r="AY44" s="1"/>
      <c r="AZ44" s="1">
        <f t="shared" si="1"/>
        <v>0</v>
      </c>
      <c r="BA44" s="14">
        <f t="shared" si="15"/>
        <v>0</v>
      </c>
      <c r="BB44" s="13"/>
      <c r="BC44" s="1"/>
      <c r="BD44" s="13"/>
      <c r="BE44" s="1"/>
      <c r="BF44" s="1"/>
      <c r="BG44" s="1"/>
      <c r="BH44" s="1"/>
      <c r="BI44" s="1"/>
      <c r="BJ44" s="1">
        <f t="shared" si="2"/>
        <v>0</v>
      </c>
      <c r="BK44" s="14">
        <f t="shared" si="16"/>
        <v>0</v>
      </c>
    </row>
    <row r="45" spans="2:63" ht="18.75" customHeight="1" thickBot="1" thickTop="1">
      <c r="B45" s="4">
        <v>37</v>
      </c>
      <c r="C45" s="10"/>
      <c r="D45" s="1" t="s">
        <v>167</v>
      </c>
      <c r="E45" s="5"/>
      <c r="F45" s="6">
        <f t="shared" si="3"/>
        <v>0.35714285714285715</v>
      </c>
      <c r="G45" s="7">
        <f t="shared" si="4"/>
        <v>0.9285714285714286</v>
      </c>
      <c r="H45" s="8">
        <f t="shared" si="5"/>
        <v>0.35714285714285715</v>
      </c>
      <c r="I45" s="9">
        <f t="shared" si="6"/>
        <v>0</v>
      </c>
      <c r="J45" s="10">
        <f t="shared" si="7"/>
        <v>0</v>
      </c>
      <c r="K45" s="11">
        <f t="shared" si="8"/>
        <v>0.027845036319612593</v>
      </c>
      <c r="L45" s="12"/>
      <c r="M45" s="55">
        <f t="shared" si="9"/>
        <v>0.027845036319612593</v>
      </c>
      <c r="N45" s="13"/>
      <c r="O45" s="1"/>
      <c r="P45" s="13"/>
      <c r="Q45" s="1"/>
      <c r="R45" s="1"/>
      <c r="S45" s="1"/>
      <c r="T45" s="1">
        <v>5</v>
      </c>
      <c r="U45" s="1"/>
      <c r="V45" s="1">
        <f t="shared" si="10"/>
        <v>0.05</v>
      </c>
      <c r="W45" s="14">
        <f t="shared" si="11"/>
        <v>0.35714285714285715</v>
      </c>
      <c r="X45" s="13"/>
      <c r="Y45" s="1">
        <v>4</v>
      </c>
      <c r="Z45" s="13"/>
      <c r="AA45" s="1"/>
      <c r="AB45" s="1"/>
      <c r="AC45" s="1"/>
      <c r="AD45" s="1">
        <v>5</v>
      </c>
      <c r="AE45" s="1"/>
      <c r="AF45" s="1">
        <f t="shared" si="12"/>
        <v>0.13</v>
      </c>
      <c r="AG45" s="14">
        <f t="shared" si="13"/>
        <v>0.9285714285714286</v>
      </c>
      <c r="AH45" s="13"/>
      <c r="AI45" s="1"/>
      <c r="AJ45" s="13"/>
      <c r="AK45" s="1"/>
      <c r="AL45" s="1"/>
      <c r="AM45" s="1"/>
      <c r="AN45" s="1">
        <v>5</v>
      </c>
      <c r="AO45" s="1"/>
      <c r="AP45" s="1">
        <f t="shared" si="0"/>
        <v>0.05</v>
      </c>
      <c r="AQ45" s="14">
        <f t="shared" si="14"/>
        <v>0.35714285714285715</v>
      </c>
      <c r="AR45" s="13"/>
      <c r="AS45" s="1"/>
      <c r="AT45" s="13"/>
      <c r="AU45" s="1"/>
      <c r="AV45" s="1"/>
      <c r="AW45" s="1"/>
      <c r="AX45" s="1"/>
      <c r="AY45" s="1"/>
      <c r="AZ45" s="1">
        <f t="shared" si="1"/>
        <v>0</v>
      </c>
      <c r="BA45" s="14">
        <f t="shared" si="15"/>
        <v>0</v>
      </c>
      <c r="BB45" s="13"/>
      <c r="BC45" s="1"/>
      <c r="BD45" s="13"/>
      <c r="BE45" s="1"/>
      <c r="BF45" s="1"/>
      <c r="BG45" s="1"/>
      <c r="BH45" s="1"/>
      <c r="BI45" s="1"/>
      <c r="BJ45" s="1">
        <f t="shared" si="2"/>
        <v>0</v>
      </c>
      <c r="BK45" s="14">
        <f t="shared" si="16"/>
        <v>0</v>
      </c>
    </row>
    <row r="46" spans="2:63" ht="18.75" customHeight="1" thickBot="1" thickTop="1">
      <c r="B46" s="4">
        <v>38</v>
      </c>
      <c r="C46" s="10"/>
      <c r="D46" s="1" t="s">
        <v>168</v>
      </c>
      <c r="E46" s="5"/>
      <c r="F46" s="6">
        <f t="shared" si="3"/>
        <v>0.35714285714285715</v>
      </c>
      <c r="G46" s="7">
        <f t="shared" si="4"/>
        <v>1.0285714285714287</v>
      </c>
      <c r="H46" s="8">
        <f t="shared" si="5"/>
        <v>0.9571428571428572</v>
      </c>
      <c r="I46" s="9">
        <f t="shared" si="6"/>
        <v>0</v>
      </c>
      <c r="J46" s="10">
        <f t="shared" si="7"/>
        <v>0</v>
      </c>
      <c r="K46" s="11">
        <f t="shared" si="8"/>
        <v>0.03970944309927361</v>
      </c>
      <c r="L46" s="12"/>
      <c r="M46" s="55">
        <f t="shared" si="9"/>
        <v>0.03970944309927361</v>
      </c>
      <c r="N46" s="13"/>
      <c r="O46" s="1"/>
      <c r="P46" s="13"/>
      <c r="Q46" s="1"/>
      <c r="R46" s="1"/>
      <c r="S46" s="1"/>
      <c r="T46" s="1">
        <v>5</v>
      </c>
      <c r="U46" s="1"/>
      <c r="V46" s="1">
        <f t="shared" si="10"/>
        <v>0.05</v>
      </c>
      <c r="W46" s="14">
        <f t="shared" si="11"/>
        <v>0.35714285714285715</v>
      </c>
      <c r="X46" s="13"/>
      <c r="Y46" s="1">
        <v>4.7</v>
      </c>
      <c r="Z46" s="13"/>
      <c r="AA46" s="1"/>
      <c r="AB46" s="1"/>
      <c r="AC46" s="1"/>
      <c r="AD46" s="1">
        <v>5</v>
      </c>
      <c r="AE46" s="1"/>
      <c r="AF46" s="1">
        <f t="shared" si="12"/>
        <v>0.14400000000000002</v>
      </c>
      <c r="AG46" s="14">
        <f t="shared" si="13"/>
        <v>1.0285714285714287</v>
      </c>
      <c r="AH46" s="13"/>
      <c r="AI46" s="1"/>
      <c r="AJ46" s="13"/>
      <c r="AK46" s="1">
        <v>4.2</v>
      </c>
      <c r="AL46" s="1"/>
      <c r="AM46" s="1"/>
      <c r="AN46" s="1">
        <v>5</v>
      </c>
      <c r="AO46" s="1"/>
      <c r="AP46" s="1">
        <f t="shared" si="0"/>
        <v>0.134</v>
      </c>
      <c r="AQ46" s="14">
        <f t="shared" si="14"/>
        <v>0.9571428571428572</v>
      </c>
      <c r="AR46" s="13"/>
      <c r="AS46" s="1"/>
      <c r="AT46" s="13"/>
      <c r="AU46" s="1"/>
      <c r="AV46" s="1"/>
      <c r="AW46" s="1"/>
      <c r="AX46" s="1"/>
      <c r="AY46" s="1"/>
      <c r="AZ46" s="1">
        <f t="shared" si="1"/>
        <v>0</v>
      </c>
      <c r="BA46" s="14">
        <f t="shared" si="15"/>
        <v>0</v>
      </c>
      <c r="BB46" s="13"/>
      <c r="BC46" s="1"/>
      <c r="BD46" s="13"/>
      <c r="BE46" s="1"/>
      <c r="BF46" s="1"/>
      <c r="BG46" s="1"/>
      <c r="BH46" s="1"/>
      <c r="BI46" s="1"/>
      <c r="BJ46" s="1">
        <f t="shared" si="2"/>
        <v>0</v>
      </c>
      <c r="BK46" s="14">
        <f t="shared" si="16"/>
        <v>0</v>
      </c>
    </row>
    <row r="47" spans="2:63" ht="18.75" customHeight="1" thickBot="1" thickTop="1">
      <c r="B47" s="4">
        <v>39</v>
      </c>
      <c r="C47" s="10"/>
      <c r="D47" s="1" t="s">
        <v>169</v>
      </c>
      <c r="E47" s="5"/>
      <c r="F47" s="6">
        <f t="shared" si="3"/>
        <v>1.4571428571428573</v>
      </c>
      <c r="G47" s="7">
        <f t="shared" si="4"/>
        <v>1.4857142857142858</v>
      </c>
      <c r="H47" s="8">
        <f t="shared" si="5"/>
        <v>0.8857142857142859</v>
      </c>
      <c r="I47" s="9">
        <f t="shared" si="6"/>
        <v>0</v>
      </c>
      <c r="J47" s="10">
        <f t="shared" si="7"/>
        <v>0</v>
      </c>
      <c r="K47" s="11">
        <f t="shared" si="8"/>
        <v>0.06489104116222762</v>
      </c>
      <c r="L47" s="12"/>
      <c r="M47" s="55">
        <f t="shared" si="9"/>
        <v>0.06489104116222762</v>
      </c>
      <c r="N47" s="13"/>
      <c r="O47" s="1">
        <v>4</v>
      </c>
      <c r="P47" s="13"/>
      <c r="Q47" s="1">
        <v>3.7</v>
      </c>
      <c r="R47" s="1"/>
      <c r="S47" s="1"/>
      <c r="T47" s="1">
        <v>5</v>
      </c>
      <c r="U47" s="1"/>
      <c r="V47" s="1">
        <f t="shared" si="10"/>
        <v>0.20400000000000001</v>
      </c>
      <c r="W47" s="14">
        <f t="shared" si="11"/>
        <v>1.4571428571428573</v>
      </c>
      <c r="X47" s="13"/>
      <c r="Y47" s="1">
        <v>4.3</v>
      </c>
      <c r="Z47" s="13"/>
      <c r="AA47" s="1">
        <v>3.6</v>
      </c>
      <c r="AB47" s="1"/>
      <c r="AC47" s="1"/>
      <c r="AD47" s="1">
        <v>5</v>
      </c>
      <c r="AE47" s="1"/>
      <c r="AF47" s="1">
        <f t="shared" si="12"/>
        <v>0.20800000000000002</v>
      </c>
      <c r="AG47" s="14">
        <f t="shared" si="13"/>
        <v>1.4857142857142858</v>
      </c>
      <c r="AH47" s="13"/>
      <c r="AI47" s="1"/>
      <c r="AJ47" s="13"/>
      <c r="AK47" s="1">
        <v>3.7</v>
      </c>
      <c r="AL47" s="1"/>
      <c r="AM47" s="1"/>
      <c r="AN47" s="1">
        <v>5</v>
      </c>
      <c r="AO47" s="1"/>
      <c r="AP47" s="1">
        <f t="shared" si="0"/>
        <v>0.12400000000000001</v>
      </c>
      <c r="AQ47" s="14">
        <f t="shared" si="14"/>
        <v>0.8857142857142859</v>
      </c>
      <c r="AR47" s="13"/>
      <c r="AS47" s="1"/>
      <c r="AT47" s="13"/>
      <c r="AU47" s="1"/>
      <c r="AV47" s="1"/>
      <c r="AW47" s="1"/>
      <c r="AX47" s="1"/>
      <c r="AY47" s="1"/>
      <c r="AZ47" s="1">
        <f t="shared" si="1"/>
        <v>0</v>
      </c>
      <c r="BA47" s="14">
        <f t="shared" si="15"/>
        <v>0</v>
      </c>
      <c r="BB47" s="13"/>
      <c r="BC47" s="1"/>
      <c r="BD47" s="13"/>
      <c r="BE47" s="1"/>
      <c r="BF47" s="1"/>
      <c r="BG47" s="1"/>
      <c r="BH47" s="1"/>
      <c r="BI47" s="1"/>
      <c r="BJ47" s="1">
        <f t="shared" si="2"/>
        <v>0</v>
      </c>
      <c r="BK47" s="14">
        <f t="shared" si="16"/>
        <v>0</v>
      </c>
    </row>
    <row r="48" spans="2:63" ht="18.75" customHeight="1" thickBot="1" thickTop="1">
      <c r="B48" s="4">
        <v>40</v>
      </c>
      <c r="C48" s="10"/>
      <c r="D48" s="1" t="s">
        <v>170</v>
      </c>
      <c r="E48" s="5"/>
      <c r="F48" s="6">
        <f t="shared" si="3"/>
        <v>0.35714285714285715</v>
      </c>
      <c r="G48" s="7">
        <f t="shared" si="4"/>
        <v>0.7857142857142857</v>
      </c>
      <c r="H48" s="8">
        <f t="shared" si="5"/>
        <v>0.9</v>
      </c>
      <c r="I48" s="9">
        <f t="shared" si="6"/>
        <v>0</v>
      </c>
      <c r="J48" s="10">
        <f t="shared" si="7"/>
        <v>0</v>
      </c>
      <c r="K48" s="11">
        <f t="shared" si="8"/>
        <v>0.03462469733656174</v>
      </c>
      <c r="L48" s="12"/>
      <c r="M48" s="55">
        <f t="shared" si="9"/>
        <v>0.03462469733656174</v>
      </c>
      <c r="N48" s="13"/>
      <c r="O48" s="1"/>
      <c r="P48" s="13"/>
      <c r="Q48" s="1"/>
      <c r="R48" s="1"/>
      <c r="S48" s="1"/>
      <c r="T48" s="1">
        <v>5</v>
      </c>
      <c r="U48" s="1"/>
      <c r="V48" s="1">
        <f t="shared" si="10"/>
        <v>0.05</v>
      </c>
      <c r="W48" s="14">
        <f t="shared" si="11"/>
        <v>0.35714285714285715</v>
      </c>
      <c r="X48" s="13"/>
      <c r="Y48" s="1">
        <v>3</v>
      </c>
      <c r="Z48" s="13"/>
      <c r="AA48" s="1"/>
      <c r="AB48" s="1"/>
      <c r="AC48" s="1"/>
      <c r="AD48" s="1">
        <v>5</v>
      </c>
      <c r="AE48" s="1"/>
      <c r="AF48" s="1">
        <f t="shared" si="12"/>
        <v>0.11</v>
      </c>
      <c r="AG48" s="14">
        <f t="shared" si="13"/>
        <v>0.7857142857142857</v>
      </c>
      <c r="AH48" s="13"/>
      <c r="AI48" s="1"/>
      <c r="AJ48" s="13"/>
      <c r="AK48" s="1">
        <v>3.8</v>
      </c>
      <c r="AL48" s="1"/>
      <c r="AM48" s="1"/>
      <c r="AN48" s="1">
        <v>5</v>
      </c>
      <c r="AO48" s="1"/>
      <c r="AP48" s="1">
        <f t="shared" si="0"/>
        <v>0.126</v>
      </c>
      <c r="AQ48" s="14">
        <f t="shared" si="14"/>
        <v>0.9</v>
      </c>
      <c r="AR48" s="13"/>
      <c r="AS48" s="1"/>
      <c r="AT48" s="13"/>
      <c r="AU48" s="1"/>
      <c r="AV48" s="1"/>
      <c r="AW48" s="1"/>
      <c r="AX48" s="1"/>
      <c r="AY48" s="1"/>
      <c r="AZ48" s="1">
        <f t="shared" si="1"/>
        <v>0</v>
      </c>
      <c r="BA48" s="14">
        <f t="shared" si="15"/>
        <v>0</v>
      </c>
      <c r="BB48" s="13"/>
      <c r="BC48" s="1"/>
      <c r="BD48" s="13"/>
      <c r="BE48" s="1"/>
      <c r="BF48" s="1"/>
      <c r="BG48" s="1"/>
      <c r="BH48" s="1"/>
      <c r="BI48" s="1"/>
      <c r="BJ48" s="1">
        <f t="shared" si="2"/>
        <v>0</v>
      </c>
      <c r="BK48" s="14">
        <f t="shared" si="16"/>
        <v>0</v>
      </c>
    </row>
    <row r="49" spans="2:63" ht="18.75" customHeight="1" thickBot="1" thickTop="1">
      <c r="B49" s="4">
        <v>41</v>
      </c>
      <c r="C49" s="10"/>
      <c r="D49" s="1"/>
      <c r="E49" s="5"/>
      <c r="F49" s="6">
        <f t="shared" si="3"/>
        <v>0</v>
      </c>
      <c r="G49" s="7">
        <f t="shared" si="4"/>
        <v>0</v>
      </c>
      <c r="H49" s="8">
        <f t="shared" si="5"/>
        <v>0</v>
      </c>
      <c r="I49" s="9">
        <f t="shared" si="6"/>
        <v>0</v>
      </c>
      <c r="J49" s="10">
        <f t="shared" si="7"/>
        <v>0</v>
      </c>
      <c r="K49" s="11">
        <f t="shared" si="8"/>
        <v>0</v>
      </c>
      <c r="L49" s="12"/>
      <c r="M49" s="55">
        <f t="shared" si="9"/>
        <v>0</v>
      </c>
      <c r="N49" s="13"/>
      <c r="O49" s="1"/>
      <c r="P49" s="13"/>
      <c r="Q49" s="1"/>
      <c r="R49" s="1"/>
      <c r="S49" s="1"/>
      <c r="T49" s="1"/>
      <c r="U49" s="1"/>
      <c r="V49" s="1">
        <f t="shared" si="10"/>
        <v>0</v>
      </c>
      <c r="W49" s="14">
        <f t="shared" si="11"/>
        <v>0</v>
      </c>
      <c r="X49" s="13"/>
      <c r="Y49" s="1"/>
      <c r="Z49" s="13"/>
      <c r="AA49" s="1"/>
      <c r="AB49" s="1"/>
      <c r="AC49" s="1"/>
      <c r="AD49" s="1"/>
      <c r="AE49" s="1"/>
      <c r="AF49" s="1">
        <f t="shared" si="12"/>
        <v>0</v>
      </c>
      <c r="AG49" s="14">
        <f t="shared" si="13"/>
        <v>0</v>
      </c>
      <c r="AH49" s="13"/>
      <c r="AI49" s="1"/>
      <c r="AJ49" s="13"/>
      <c r="AK49" s="1"/>
      <c r="AL49" s="1"/>
      <c r="AM49" s="1"/>
      <c r="AN49" s="1"/>
      <c r="AO49" s="1"/>
      <c r="AP49" s="1">
        <f t="shared" si="0"/>
        <v>0</v>
      </c>
      <c r="AQ49" s="14">
        <f t="shared" si="14"/>
        <v>0</v>
      </c>
      <c r="AR49" s="13"/>
      <c r="AS49" s="1"/>
      <c r="AT49" s="13"/>
      <c r="AU49" s="1"/>
      <c r="AV49" s="1"/>
      <c r="AW49" s="1"/>
      <c r="AX49" s="1"/>
      <c r="AY49" s="1"/>
      <c r="AZ49" s="1">
        <f t="shared" si="1"/>
        <v>0</v>
      </c>
      <c r="BA49" s="14">
        <f t="shared" si="15"/>
        <v>0</v>
      </c>
      <c r="BB49" s="13"/>
      <c r="BC49" s="1"/>
      <c r="BD49" s="13"/>
      <c r="BE49" s="1"/>
      <c r="BF49" s="1"/>
      <c r="BG49" s="1"/>
      <c r="BH49" s="1"/>
      <c r="BI49" s="1"/>
      <c r="BJ49" s="1">
        <f t="shared" si="2"/>
        <v>0</v>
      </c>
      <c r="BK49" s="14">
        <f t="shared" si="16"/>
        <v>0</v>
      </c>
    </row>
    <row r="50" spans="2:63" ht="18.75" customHeight="1" thickBot="1" thickTop="1">
      <c r="B50" s="4">
        <v>42</v>
      </c>
      <c r="C50" s="10"/>
      <c r="D50" s="1"/>
      <c r="E50" s="5"/>
      <c r="F50" s="6">
        <f t="shared" si="3"/>
        <v>0</v>
      </c>
      <c r="G50" s="7">
        <f t="shared" si="4"/>
        <v>0</v>
      </c>
      <c r="H50" s="8">
        <f t="shared" si="5"/>
        <v>0</v>
      </c>
      <c r="I50" s="9">
        <f t="shared" si="6"/>
        <v>0</v>
      </c>
      <c r="J50" s="10">
        <f t="shared" si="7"/>
        <v>0</v>
      </c>
      <c r="K50" s="11">
        <f t="shared" si="8"/>
        <v>0</v>
      </c>
      <c r="L50" s="12"/>
      <c r="M50" s="55">
        <f t="shared" si="9"/>
        <v>0</v>
      </c>
      <c r="N50" s="13"/>
      <c r="O50" s="1"/>
      <c r="P50" s="13"/>
      <c r="Q50" s="1"/>
      <c r="R50" s="1"/>
      <c r="S50" s="1"/>
      <c r="T50" s="1"/>
      <c r="U50" s="1"/>
      <c r="V50" s="1">
        <f t="shared" si="10"/>
        <v>0</v>
      </c>
      <c r="W50" s="14">
        <f t="shared" si="11"/>
        <v>0</v>
      </c>
      <c r="X50" s="13"/>
      <c r="Y50" s="1"/>
      <c r="Z50" s="13"/>
      <c r="AA50" s="1"/>
      <c r="AB50" s="1"/>
      <c r="AC50" s="1"/>
      <c r="AD50" s="1"/>
      <c r="AE50" s="1"/>
      <c r="AF50" s="1">
        <f t="shared" si="12"/>
        <v>0</v>
      </c>
      <c r="AG50" s="14">
        <f t="shared" si="13"/>
        <v>0</v>
      </c>
      <c r="AH50" s="13"/>
      <c r="AI50" s="1"/>
      <c r="AJ50" s="13"/>
      <c r="AK50" s="1"/>
      <c r="AL50" s="1"/>
      <c r="AM50" s="1"/>
      <c r="AN50" s="1"/>
      <c r="AO50" s="1"/>
      <c r="AP50" s="1">
        <f t="shared" si="0"/>
        <v>0</v>
      </c>
      <c r="AQ50" s="14">
        <f t="shared" si="14"/>
        <v>0</v>
      </c>
      <c r="AR50" s="13"/>
      <c r="AS50" s="1"/>
      <c r="AT50" s="13"/>
      <c r="AU50" s="1"/>
      <c r="AV50" s="1"/>
      <c r="AW50" s="1"/>
      <c r="AX50" s="1"/>
      <c r="AY50" s="1"/>
      <c r="AZ50" s="1">
        <f t="shared" si="1"/>
        <v>0</v>
      </c>
      <c r="BA50" s="14">
        <f t="shared" si="15"/>
        <v>0</v>
      </c>
      <c r="BB50" s="13"/>
      <c r="BC50" s="1"/>
      <c r="BD50" s="13"/>
      <c r="BE50" s="1"/>
      <c r="BF50" s="1"/>
      <c r="BG50" s="1"/>
      <c r="BH50" s="1"/>
      <c r="BI50" s="1"/>
      <c r="BJ50" s="1">
        <f t="shared" si="2"/>
        <v>0</v>
      </c>
      <c r="BK50" s="14">
        <f t="shared" si="16"/>
        <v>0</v>
      </c>
    </row>
    <row r="51" spans="2:63" ht="18.75" customHeight="1" thickBot="1" thickTop="1">
      <c r="B51" s="4">
        <v>43</v>
      </c>
      <c r="C51" s="10"/>
      <c r="D51" s="1"/>
      <c r="E51" s="5"/>
      <c r="F51" s="6">
        <f t="shared" si="3"/>
        <v>0</v>
      </c>
      <c r="G51" s="7">
        <f t="shared" si="4"/>
        <v>0</v>
      </c>
      <c r="H51" s="8">
        <f t="shared" si="5"/>
        <v>0</v>
      </c>
      <c r="I51" s="9">
        <f t="shared" si="6"/>
        <v>0</v>
      </c>
      <c r="J51" s="10">
        <f t="shared" si="7"/>
        <v>0</v>
      </c>
      <c r="K51" s="11">
        <f t="shared" si="8"/>
        <v>0</v>
      </c>
      <c r="L51" s="12"/>
      <c r="M51" s="55">
        <f t="shared" si="9"/>
        <v>0</v>
      </c>
      <c r="N51" s="13"/>
      <c r="O51" s="1"/>
      <c r="P51" s="13"/>
      <c r="Q51" s="1"/>
      <c r="R51" s="1"/>
      <c r="S51" s="1"/>
      <c r="T51" s="1"/>
      <c r="U51" s="1"/>
      <c r="V51" s="1">
        <f t="shared" si="10"/>
        <v>0</v>
      </c>
      <c r="W51" s="14">
        <f t="shared" si="11"/>
        <v>0</v>
      </c>
      <c r="X51" s="13"/>
      <c r="Y51" s="1"/>
      <c r="Z51" s="13"/>
      <c r="AA51" s="1"/>
      <c r="AB51" s="1"/>
      <c r="AC51" s="1"/>
      <c r="AD51" s="1"/>
      <c r="AE51" s="1"/>
      <c r="AF51" s="1">
        <f t="shared" si="12"/>
        <v>0</v>
      </c>
      <c r="AG51" s="14">
        <f t="shared" si="13"/>
        <v>0</v>
      </c>
      <c r="AH51" s="13"/>
      <c r="AI51" s="1"/>
      <c r="AJ51" s="13"/>
      <c r="AK51" s="1"/>
      <c r="AL51" s="1"/>
      <c r="AM51" s="1"/>
      <c r="AN51" s="1"/>
      <c r="AO51" s="1"/>
      <c r="AP51" s="1">
        <f t="shared" si="0"/>
        <v>0</v>
      </c>
      <c r="AQ51" s="14">
        <f t="shared" si="14"/>
        <v>0</v>
      </c>
      <c r="AR51" s="13"/>
      <c r="AS51" s="1"/>
      <c r="AT51" s="13"/>
      <c r="AU51" s="1"/>
      <c r="AV51" s="1"/>
      <c r="AW51" s="1"/>
      <c r="AX51" s="1"/>
      <c r="AY51" s="1"/>
      <c r="AZ51" s="1">
        <f t="shared" si="1"/>
        <v>0</v>
      </c>
      <c r="BA51" s="14">
        <f t="shared" si="15"/>
        <v>0</v>
      </c>
      <c r="BB51" s="13"/>
      <c r="BC51" s="1"/>
      <c r="BD51" s="13"/>
      <c r="BE51" s="1"/>
      <c r="BF51" s="1"/>
      <c r="BG51" s="1"/>
      <c r="BH51" s="1"/>
      <c r="BI51" s="1"/>
      <c r="BJ51" s="1">
        <f t="shared" si="2"/>
        <v>0</v>
      </c>
      <c r="BK51" s="14">
        <f t="shared" si="16"/>
        <v>0</v>
      </c>
    </row>
    <row r="52" spans="1:127" s="71" customFormat="1" ht="18.75" customHeight="1" thickTop="1">
      <c r="A52" s="68"/>
      <c r="B52" s="68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70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70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70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</row>
    <row r="53" spans="1:127" s="71" customFormat="1" ht="18.75" customHeight="1">
      <c r="A53" s="68"/>
      <c r="B53" s="68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70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7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70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70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</row>
    <row r="54" spans="1:127" s="71" customFormat="1" ht="18.75" customHeight="1">
      <c r="A54" s="68"/>
      <c r="B54" s="68"/>
      <c r="C54" s="69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0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70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70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</row>
    <row r="55" spans="1:127" s="71" customFormat="1" ht="18.75" customHeight="1">
      <c r="A55" s="68"/>
      <c r="B55" s="68"/>
      <c r="C55" s="69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70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7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70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</row>
    <row r="56" spans="1:127" s="71" customFormat="1" ht="18.75" customHeight="1">
      <c r="A56" s="68"/>
      <c r="B56" s="68"/>
      <c r="C56" s="69"/>
      <c r="D56" s="68"/>
      <c r="E56" s="68"/>
      <c r="F56" s="68"/>
      <c r="G56" s="68"/>
      <c r="H56" s="68"/>
      <c r="I56" s="68"/>
      <c r="J56" s="68"/>
      <c r="K56" s="68"/>
      <c r="L56" s="68"/>
      <c r="M56" s="7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70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70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70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</row>
    <row r="57" spans="3:46" s="68" customFormat="1" ht="18.75" customHeight="1">
      <c r="C57" s="69"/>
      <c r="M57" s="70"/>
      <c r="X57" s="70"/>
      <c r="AI57" s="70"/>
      <c r="AT57" s="70"/>
    </row>
    <row r="58" spans="3:46" s="68" customFormat="1" ht="18.75" customHeight="1">
      <c r="C58" s="69"/>
      <c r="M58" s="70"/>
      <c r="X58" s="70"/>
      <c r="AI58" s="70"/>
      <c r="AT58" s="70"/>
    </row>
    <row r="59" spans="3:46" s="68" customFormat="1" ht="18.75" customHeight="1">
      <c r="C59" s="69"/>
      <c r="M59" s="70"/>
      <c r="X59" s="70"/>
      <c r="AI59" s="70"/>
      <c r="AT59" s="70"/>
    </row>
    <row r="60" spans="3:46" s="68" customFormat="1" ht="18.75" customHeight="1">
      <c r="C60" s="69"/>
      <c r="M60" s="70"/>
      <c r="X60" s="70"/>
      <c r="AI60" s="70"/>
      <c r="AT60" s="70"/>
    </row>
    <row r="61" spans="3:46" s="68" customFormat="1" ht="18.75" customHeight="1">
      <c r="C61" s="69"/>
      <c r="M61" s="70"/>
      <c r="X61" s="70"/>
      <c r="AI61" s="70"/>
      <c r="AT61" s="70"/>
    </row>
    <row r="62" spans="3:46" s="68" customFormat="1" ht="18.75" customHeight="1">
      <c r="C62" s="69"/>
      <c r="M62" s="70"/>
      <c r="X62" s="70"/>
      <c r="AI62" s="70"/>
      <c r="AT62" s="70"/>
    </row>
    <row r="63" spans="3:46" s="68" customFormat="1" ht="18.75" customHeight="1">
      <c r="C63" s="69"/>
      <c r="M63" s="70"/>
      <c r="X63" s="70"/>
      <c r="AI63" s="70"/>
      <c r="AT63" s="70"/>
    </row>
    <row r="64" spans="3:46" s="68" customFormat="1" ht="18.75" customHeight="1">
      <c r="C64" s="69"/>
      <c r="M64" s="70"/>
      <c r="X64" s="70"/>
      <c r="AI64" s="70"/>
      <c r="AT64" s="70"/>
    </row>
    <row r="65" spans="3:46" s="68" customFormat="1" ht="18.75" customHeight="1">
      <c r="C65" s="69"/>
      <c r="M65" s="70"/>
      <c r="X65" s="70"/>
      <c r="AI65" s="70"/>
      <c r="AT65" s="70"/>
    </row>
    <row r="66" spans="3:46" s="68" customFormat="1" ht="18.75" customHeight="1">
      <c r="C66" s="69"/>
      <c r="M66" s="70"/>
      <c r="X66" s="70"/>
      <c r="AI66" s="70"/>
      <c r="AT66" s="70"/>
    </row>
    <row r="67" spans="3:46" s="68" customFormat="1" ht="18.75" customHeight="1">
      <c r="C67" s="69"/>
      <c r="M67" s="70"/>
      <c r="X67" s="70"/>
      <c r="AI67" s="70"/>
      <c r="AT67" s="70"/>
    </row>
    <row r="68" spans="3:46" s="68" customFormat="1" ht="18.75" customHeight="1">
      <c r="C68" s="69"/>
      <c r="M68" s="70"/>
      <c r="X68" s="70"/>
      <c r="AI68" s="70"/>
      <c r="AT68" s="70"/>
    </row>
    <row r="69" spans="3:46" s="68" customFormat="1" ht="18.75" customHeight="1">
      <c r="C69" s="69"/>
      <c r="M69" s="70"/>
      <c r="X69" s="70"/>
      <c r="AI69" s="70"/>
      <c r="AT69" s="70"/>
    </row>
    <row r="70" spans="3:46" s="68" customFormat="1" ht="18.75" customHeight="1">
      <c r="C70" s="69"/>
      <c r="M70" s="70"/>
      <c r="X70" s="70"/>
      <c r="AI70" s="70"/>
      <c r="AT70" s="70"/>
    </row>
    <row r="71" spans="3:46" s="68" customFormat="1" ht="18.75" customHeight="1">
      <c r="C71" s="69"/>
      <c r="M71" s="70"/>
      <c r="X71" s="70"/>
      <c r="AI71" s="70"/>
      <c r="AT71" s="70"/>
    </row>
    <row r="72" spans="3:46" s="68" customFormat="1" ht="18.75" customHeight="1">
      <c r="C72" s="69"/>
      <c r="M72" s="70"/>
      <c r="X72" s="70"/>
      <c r="AI72" s="70"/>
      <c r="AT72" s="70"/>
    </row>
    <row r="73" spans="3:46" s="68" customFormat="1" ht="18.75" customHeight="1">
      <c r="C73" s="69"/>
      <c r="M73" s="70"/>
      <c r="X73" s="70"/>
      <c r="AI73" s="70"/>
      <c r="AT73" s="70"/>
    </row>
    <row r="74" spans="3:46" s="68" customFormat="1" ht="18.75" customHeight="1">
      <c r="C74" s="69"/>
      <c r="M74" s="70"/>
      <c r="X74" s="70"/>
      <c r="AI74" s="70"/>
      <c r="AT74" s="70"/>
    </row>
    <row r="75" spans="3:46" s="68" customFormat="1" ht="18.75" customHeight="1">
      <c r="C75" s="69"/>
      <c r="M75" s="70"/>
      <c r="X75" s="70"/>
      <c r="AI75" s="70"/>
      <c r="AT75" s="70"/>
    </row>
    <row r="76" spans="3:46" s="68" customFormat="1" ht="18.75" customHeight="1">
      <c r="C76" s="69"/>
      <c r="M76" s="70"/>
      <c r="X76" s="70"/>
      <c r="AI76" s="70"/>
      <c r="AT76" s="70"/>
    </row>
    <row r="77" spans="3:46" s="68" customFormat="1" ht="18.75" customHeight="1">
      <c r="C77" s="69"/>
      <c r="M77" s="70"/>
      <c r="X77" s="70"/>
      <c r="AI77" s="70"/>
      <c r="AT77" s="70"/>
    </row>
    <row r="78" spans="3:46" s="68" customFormat="1" ht="18.75" customHeight="1">
      <c r="C78" s="69"/>
      <c r="M78" s="70"/>
      <c r="X78" s="70"/>
      <c r="AI78" s="70"/>
      <c r="AT78" s="70"/>
    </row>
    <row r="79" spans="3:46" s="68" customFormat="1" ht="18.75" customHeight="1">
      <c r="C79" s="69"/>
      <c r="M79" s="70"/>
      <c r="X79" s="70"/>
      <c r="AI79" s="70"/>
      <c r="AT79" s="70"/>
    </row>
    <row r="80" spans="3:46" s="68" customFormat="1" ht="18.75" customHeight="1">
      <c r="C80" s="69"/>
      <c r="M80" s="70"/>
      <c r="X80" s="70"/>
      <c r="AI80" s="70"/>
      <c r="AT80" s="70"/>
    </row>
    <row r="81" spans="3:46" s="68" customFormat="1" ht="18.75" customHeight="1">
      <c r="C81" s="69"/>
      <c r="M81" s="70"/>
      <c r="X81" s="70"/>
      <c r="AI81" s="70"/>
      <c r="AT81" s="70"/>
    </row>
    <row r="82" spans="3:46" s="68" customFormat="1" ht="18.75" customHeight="1">
      <c r="C82" s="69"/>
      <c r="M82" s="70"/>
      <c r="X82" s="70"/>
      <c r="AI82" s="70"/>
      <c r="AT82" s="70"/>
    </row>
    <row r="83" spans="3:46" s="68" customFormat="1" ht="18.75" customHeight="1">
      <c r="C83" s="69"/>
      <c r="M83" s="70"/>
      <c r="X83" s="70"/>
      <c r="AI83" s="70"/>
      <c r="AT83" s="70"/>
    </row>
    <row r="84" spans="3:46" s="68" customFormat="1" ht="18.75" customHeight="1">
      <c r="C84" s="69"/>
      <c r="M84" s="70"/>
      <c r="X84" s="70"/>
      <c r="AI84" s="70"/>
      <c r="AT84" s="70"/>
    </row>
    <row r="85" spans="3:46" s="68" customFormat="1" ht="18.75" customHeight="1">
      <c r="C85" s="69"/>
      <c r="M85" s="70"/>
      <c r="X85" s="70"/>
      <c r="AI85" s="70"/>
      <c r="AT85" s="70"/>
    </row>
    <row r="86" spans="3:46" s="68" customFormat="1" ht="18.75" customHeight="1">
      <c r="C86" s="69"/>
      <c r="M86" s="70"/>
      <c r="X86" s="70"/>
      <c r="AI86" s="70"/>
      <c r="AT86" s="70"/>
    </row>
    <row r="87" spans="3:46" s="68" customFormat="1" ht="18.75" customHeight="1">
      <c r="C87" s="69"/>
      <c r="M87" s="70"/>
      <c r="X87" s="70"/>
      <c r="AI87" s="70"/>
      <c r="AT87" s="70"/>
    </row>
    <row r="88" spans="3:46" s="68" customFormat="1" ht="18.75" customHeight="1">
      <c r="C88" s="69"/>
      <c r="M88" s="70"/>
      <c r="X88" s="70"/>
      <c r="AI88" s="70"/>
      <c r="AT88" s="70"/>
    </row>
    <row r="89" spans="3:46" s="68" customFormat="1" ht="18.75" customHeight="1">
      <c r="C89" s="69"/>
      <c r="M89" s="70"/>
      <c r="X89" s="70"/>
      <c r="AI89" s="70"/>
      <c r="AT89" s="70"/>
    </row>
    <row r="90" spans="3:46" s="68" customFormat="1" ht="18.75" customHeight="1">
      <c r="C90" s="69"/>
      <c r="M90" s="70"/>
      <c r="X90" s="70"/>
      <c r="AI90" s="70"/>
      <c r="AT90" s="70"/>
    </row>
    <row r="91" spans="3:46" s="68" customFormat="1" ht="18.75" customHeight="1">
      <c r="C91" s="69"/>
      <c r="M91" s="70"/>
      <c r="X91" s="70"/>
      <c r="AI91" s="70"/>
      <c r="AT91" s="70"/>
    </row>
    <row r="92" spans="3:46" s="68" customFormat="1" ht="18.75" customHeight="1">
      <c r="C92" s="69"/>
      <c r="M92" s="70"/>
      <c r="X92" s="70"/>
      <c r="AI92" s="70"/>
      <c r="AT92" s="70"/>
    </row>
    <row r="93" spans="3:46" s="68" customFormat="1" ht="18.75" customHeight="1">
      <c r="C93" s="69"/>
      <c r="M93" s="70"/>
      <c r="X93" s="70"/>
      <c r="AI93" s="70"/>
      <c r="AT93" s="70"/>
    </row>
    <row r="94" spans="3:127" s="4" customFormat="1" ht="18.75" customHeight="1">
      <c r="C94" s="2"/>
      <c r="M94" s="45"/>
      <c r="X94" s="45"/>
      <c r="AI94" s="45"/>
      <c r="AT94" s="45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</row>
    <row r="95" spans="3:127" s="4" customFormat="1" ht="18.75" customHeight="1">
      <c r="C95" s="2"/>
      <c r="M95" s="45"/>
      <c r="X95" s="45"/>
      <c r="AI95" s="45"/>
      <c r="AT95" s="45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</row>
    <row r="96" spans="3:127" s="4" customFormat="1" ht="18.75" customHeight="1">
      <c r="C96" s="2"/>
      <c r="M96" s="45"/>
      <c r="X96" s="45"/>
      <c r="AI96" s="45"/>
      <c r="AT96" s="45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</row>
    <row r="97" spans="3:127" s="4" customFormat="1" ht="18.75" customHeight="1">
      <c r="C97" s="2"/>
      <c r="M97" s="45"/>
      <c r="X97" s="45"/>
      <c r="AI97" s="45"/>
      <c r="AT97" s="45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</row>
    <row r="98" spans="3:127" s="4" customFormat="1" ht="18.75" customHeight="1">
      <c r="C98" s="2"/>
      <c r="M98" s="45"/>
      <c r="X98" s="45"/>
      <c r="AI98" s="45"/>
      <c r="AT98" s="45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</row>
    <row r="99" spans="3:127" s="4" customFormat="1" ht="18.75" customHeight="1">
      <c r="C99" s="2"/>
      <c r="M99" s="45"/>
      <c r="X99" s="45"/>
      <c r="AI99" s="45"/>
      <c r="AT99" s="45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</row>
    <row r="100" spans="3:127" s="4" customFormat="1" ht="18.75" customHeight="1">
      <c r="C100" s="2"/>
      <c r="M100" s="45"/>
      <c r="X100" s="45"/>
      <c r="AI100" s="45"/>
      <c r="AT100" s="45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</row>
    <row r="101" spans="3:127" s="4" customFormat="1" ht="18.75" customHeight="1">
      <c r="C101" s="2"/>
      <c r="M101" s="45"/>
      <c r="X101" s="45"/>
      <c r="AI101" s="45"/>
      <c r="AT101" s="45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</row>
    <row r="102" spans="3:127" s="4" customFormat="1" ht="18.75" customHeight="1">
      <c r="C102" s="2"/>
      <c r="M102" s="45"/>
      <c r="X102" s="45"/>
      <c r="AI102" s="45"/>
      <c r="AT102" s="45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</row>
    <row r="103" spans="3:127" s="4" customFormat="1" ht="18.75" customHeight="1">
      <c r="C103" s="2"/>
      <c r="M103" s="45"/>
      <c r="X103" s="45"/>
      <c r="AI103" s="45"/>
      <c r="AT103" s="45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</row>
    <row r="104" spans="3:127" s="4" customFormat="1" ht="18.75" customHeight="1">
      <c r="C104" s="2"/>
      <c r="M104" s="45"/>
      <c r="X104" s="45"/>
      <c r="AI104" s="45"/>
      <c r="AT104" s="45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</row>
    <row r="105" spans="3:127" s="4" customFormat="1" ht="18.75" customHeight="1">
      <c r="C105" s="2"/>
      <c r="M105" s="45"/>
      <c r="X105" s="45"/>
      <c r="AI105" s="45"/>
      <c r="AT105" s="45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</row>
    <row r="106" spans="3:127" s="4" customFormat="1" ht="18.75" customHeight="1">
      <c r="C106" s="2"/>
      <c r="M106" s="45"/>
      <c r="X106" s="45"/>
      <c r="AI106" s="45"/>
      <c r="AT106" s="45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</row>
    <row r="107" spans="3:127" s="4" customFormat="1" ht="18.75" customHeight="1">
      <c r="C107" s="2"/>
      <c r="M107" s="45"/>
      <c r="X107" s="45"/>
      <c r="AI107" s="45"/>
      <c r="AT107" s="45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</row>
    <row r="108" spans="3:127" s="4" customFormat="1" ht="18.75" customHeight="1">
      <c r="C108" s="2"/>
      <c r="M108" s="45"/>
      <c r="X108" s="45"/>
      <c r="AI108" s="45"/>
      <c r="AT108" s="45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</row>
    <row r="109" spans="3:127" s="4" customFormat="1" ht="18.75" customHeight="1">
      <c r="C109" s="2"/>
      <c r="M109" s="45"/>
      <c r="X109" s="45"/>
      <c r="AI109" s="45"/>
      <c r="AT109" s="45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</row>
    <row r="110" spans="3:127" s="4" customFormat="1" ht="18.75" customHeight="1">
      <c r="C110" s="2"/>
      <c r="M110" s="45"/>
      <c r="X110" s="45"/>
      <c r="AI110" s="45"/>
      <c r="AT110" s="45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</row>
    <row r="111" spans="3:127" s="4" customFormat="1" ht="18.75" customHeight="1">
      <c r="C111" s="2"/>
      <c r="M111" s="45"/>
      <c r="X111" s="45"/>
      <c r="AI111" s="45"/>
      <c r="AT111" s="45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</row>
    <row r="112" spans="3:127" s="4" customFormat="1" ht="18.75" customHeight="1">
      <c r="C112" s="2"/>
      <c r="M112" s="45"/>
      <c r="X112" s="45"/>
      <c r="AI112" s="45"/>
      <c r="AT112" s="45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</row>
    <row r="113" spans="3:127" s="4" customFormat="1" ht="18.75" customHeight="1">
      <c r="C113" s="2"/>
      <c r="M113" s="45"/>
      <c r="X113" s="45"/>
      <c r="AI113" s="45"/>
      <c r="AT113" s="45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</row>
    <row r="114" spans="3:127" s="4" customFormat="1" ht="18.75" customHeight="1">
      <c r="C114" s="2"/>
      <c r="M114" s="45"/>
      <c r="X114" s="45"/>
      <c r="AI114" s="45"/>
      <c r="AT114" s="45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</row>
    <row r="115" spans="3:127" s="4" customFormat="1" ht="18.75" customHeight="1">
      <c r="C115" s="2"/>
      <c r="M115" s="45"/>
      <c r="X115" s="45"/>
      <c r="AI115" s="45"/>
      <c r="AT115" s="45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</row>
    <row r="116" spans="3:127" s="4" customFormat="1" ht="18.75" customHeight="1">
      <c r="C116" s="2"/>
      <c r="M116" s="45"/>
      <c r="X116" s="45"/>
      <c r="AI116" s="45"/>
      <c r="AT116" s="45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</row>
    <row r="117" spans="3:127" s="4" customFormat="1" ht="18.75" customHeight="1">
      <c r="C117" s="2"/>
      <c r="M117" s="45"/>
      <c r="X117" s="45"/>
      <c r="AI117" s="45"/>
      <c r="AT117" s="45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</row>
    <row r="118" spans="3:127" s="4" customFormat="1" ht="18.75" customHeight="1">
      <c r="C118" s="2"/>
      <c r="M118" s="45"/>
      <c r="X118" s="45"/>
      <c r="AI118" s="45"/>
      <c r="AT118" s="45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</row>
    <row r="119" spans="3:127" s="4" customFormat="1" ht="18.75" customHeight="1">
      <c r="C119" s="2"/>
      <c r="M119" s="45"/>
      <c r="X119" s="45"/>
      <c r="AI119" s="45"/>
      <c r="AT119" s="45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</row>
    <row r="120" spans="3:127" s="4" customFormat="1" ht="18.75" customHeight="1">
      <c r="C120" s="2"/>
      <c r="M120" s="45"/>
      <c r="X120" s="45"/>
      <c r="AI120" s="45"/>
      <c r="AT120" s="45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</row>
    <row r="121" spans="3:127" s="4" customFormat="1" ht="18.75" customHeight="1">
      <c r="C121" s="2"/>
      <c r="M121" s="45"/>
      <c r="X121" s="45"/>
      <c r="AI121" s="45"/>
      <c r="AT121" s="45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</row>
    <row r="122" spans="3:127" s="4" customFormat="1" ht="18.75" customHeight="1">
      <c r="C122" s="2"/>
      <c r="M122" s="45"/>
      <c r="X122" s="45"/>
      <c r="AI122" s="45"/>
      <c r="AT122" s="45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</row>
    <row r="123" spans="3:127" s="4" customFormat="1" ht="18.75" customHeight="1">
      <c r="C123" s="2"/>
      <c r="M123" s="45"/>
      <c r="X123" s="45"/>
      <c r="AI123" s="45"/>
      <c r="AT123" s="45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</row>
    <row r="124" spans="3:127" s="4" customFormat="1" ht="18.75" customHeight="1">
      <c r="C124" s="2"/>
      <c r="M124" s="45"/>
      <c r="X124" s="45"/>
      <c r="AI124" s="45"/>
      <c r="AT124" s="45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</row>
    <row r="125" spans="3:127" s="4" customFormat="1" ht="18.75" customHeight="1">
      <c r="C125" s="2"/>
      <c r="M125" s="45"/>
      <c r="X125" s="45"/>
      <c r="AI125" s="45"/>
      <c r="AT125" s="45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</row>
    <row r="126" spans="3:127" s="4" customFormat="1" ht="18.75" customHeight="1">
      <c r="C126" s="2"/>
      <c r="M126" s="45"/>
      <c r="X126" s="45"/>
      <c r="AI126" s="45"/>
      <c r="AT126" s="45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</row>
    <row r="127" spans="3:127" s="4" customFormat="1" ht="18.75" customHeight="1">
      <c r="C127" s="2"/>
      <c r="M127" s="45"/>
      <c r="X127" s="45"/>
      <c r="AI127" s="45"/>
      <c r="AT127" s="45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</row>
    <row r="128" spans="3:127" s="4" customFormat="1" ht="18.75" customHeight="1">
      <c r="C128" s="2"/>
      <c r="M128" s="45"/>
      <c r="X128" s="45"/>
      <c r="AI128" s="45"/>
      <c r="AT128" s="45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</row>
    <row r="129" spans="3:127" s="4" customFormat="1" ht="18.75" customHeight="1">
      <c r="C129" s="2"/>
      <c r="M129" s="45"/>
      <c r="X129" s="45"/>
      <c r="AI129" s="45"/>
      <c r="AT129" s="45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</row>
    <row r="130" spans="3:127" s="4" customFormat="1" ht="18.75" customHeight="1">
      <c r="C130" s="2"/>
      <c r="M130" s="45"/>
      <c r="X130" s="45"/>
      <c r="AI130" s="45"/>
      <c r="AT130" s="45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</row>
    <row r="131" spans="3:127" s="4" customFormat="1" ht="18.75" customHeight="1">
      <c r="C131" s="2"/>
      <c r="M131" s="45"/>
      <c r="X131" s="45"/>
      <c r="AI131" s="45"/>
      <c r="AT131" s="45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</row>
    <row r="132" spans="3:127" s="4" customFormat="1" ht="18.75" customHeight="1">
      <c r="C132" s="2"/>
      <c r="M132" s="45"/>
      <c r="X132" s="45"/>
      <c r="AI132" s="45"/>
      <c r="AT132" s="45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</row>
    <row r="133" spans="3:127" s="4" customFormat="1" ht="18.75" customHeight="1">
      <c r="C133" s="2"/>
      <c r="M133" s="45"/>
      <c r="X133" s="45"/>
      <c r="AI133" s="45"/>
      <c r="AT133" s="45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</row>
    <row r="134" spans="3:127" s="4" customFormat="1" ht="18.75" customHeight="1">
      <c r="C134" s="2"/>
      <c r="M134" s="45"/>
      <c r="X134" s="45"/>
      <c r="AI134" s="45"/>
      <c r="AT134" s="45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</row>
    <row r="135" spans="3:127" s="4" customFormat="1" ht="18.75" customHeight="1">
      <c r="C135" s="2"/>
      <c r="M135" s="45"/>
      <c r="X135" s="45"/>
      <c r="AI135" s="45"/>
      <c r="AT135" s="45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</row>
    <row r="136" spans="3:127" s="4" customFormat="1" ht="18.75" customHeight="1">
      <c r="C136" s="2"/>
      <c r="M136" s="45"/>
      <c r="X136" s="45"/>
      <c r="AI136" s="45"/>
      <c r="AT136" s="45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</row>
    <row r="137" spans="3:127" s="4" customFormat="1" ht="18.75" customHeight="1">
      <c r="C137" s="2"/>
      <c r="M137" s="45"/>
      <c r="X137" s="45"/>
      <c r="AI137" s="45"/>
      <c r="AT137" s="45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</row>
    <row r="138" spans="3:127" s="4" customFormat="1" ht="18.75" customHeight="1">
      <c r="C138" s="2"/>
      <c r="M138" s="45"/>
      <c r="X138" s="45"/>
      <c r="AI138" s="45"/>
      <c r="AT138" s="45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</row>
    <row r="139" spans="3:127" s="4" customFormat="1" ht="18.75" customHeight="1">
      <c r="C139" s="2"/>
      <c r="M139" s="45"/>
      <c r="X139" s="45"/>
      <c r="AI139" s="45"/>
      <c r="AT139" s="45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</row>
    <row r="140" spans="3:127" s="4" customFormat="1" ht="18.75" customHeight="1">
      <c r="C140" s="2"/>
      <c r="M140" s="45"/>
      <c r="X140" s="45"/>
      <c r="AI140" s="45"/>
      <c r="AT140" s="45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</row>
    <row r="141" spans="3:127" s="4" customFormat="1" ht="18.75" customHeight="1">
      <c r="C141" s="2"/>
      <c r="M141" s="45"/>
      <c r="X141" s="45"/>
      <c r="AI141" s="45"/>
      <c r="AT141" s="45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</row>
    <row r="142" spans="3:127" s="4" customFormat="1" ht="18.75" customHeight="1">
      <c r="C142" s="2"/>
      <c r="M142" s="45"/>
      <c r="X142" s="45"/>
      <c r="AI142" s="45"/>
      <c r="AT142" s="45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</row>
    <row r="143" spans="3:127" s="4" customFormat="1" ht="18.75" customHeight="1">
      <c r="C143" s="2"/>
      <c r="M143" s="45"/>
      <c r="X143" s="45"/>
      <c r="AI143" s="45"/>
      <c r="AT143" s="45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</row>
    <row r="144" spans="3:127" s="4" customFormat="1" ht="18.75" customHeight="1">
      <c r="C144" s="2"/>
      <c r="M144" s="45"/>
      <c r="X144" s="45"/>
      <c r="AI144" s="45"/>
      <c r="AT144" s="45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</row>
    <row r="145" spans="3:127" s="4" customFormat="1" ht="18.75" customHeight="1">
      <c r="C145" s="2"/>
      <c r="M145" s="45"/>
      <c r="X145" s="45"/>
      <c r="AI145" s="45"/>
      <c r="AT145" s="45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45"/>
  <sheetViews>
    <sheetView zoomScale="65" zoomScaleNormal="65" zoomScalePageLayoutView="0" workbookViewId="0" topLeftCell="C16">
      <selection activeCell="Q46" sqref="Q46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5.140625" style="51" customWidth="1"/>
    <col min="14" max="14" width="5.140625" style="37" customWidth="1"/>
    <col min="15" max="23" width="5.140625" style="15" customWidth="1"/>
    <col min="24" max="24" width="5.140625" style="46" customWidth="1"/>
    <col min="25" max="34" width="5.140625" style="15" customWidth="1"/>
    <col min="35" max="35" width="5.140625" style="46" customWidth="1"/>
    <col min="36" max="45" width="5.140625" style="15" customWidth="1"/>
    <col min="46" max="46" width="5.140625" style="46" customWidth="1"/>
    <col min="47" max="59" width="5.140625" style="15" customWidth="1"/>
    <col min="60" max="60" width="5.140625" style="37" customWidth="1"/>
    <col min="61" max="64" width="5.140625" style="4" customWidth="1"/>
    <col min="65" max="127" width="5.140625" style="68" customWidth="1"/>
    <col min="128" max="16384" width="5.140625" style="15" customWidth="1"/>
  </cols>
  <sheetData>
    <row r="1" spans="3:60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"/>
      <c r="W1" s="4"/>
      <c r="X1" s="45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"/>
      <c r="AK1" s="4"/>
      <c r="AL1" s="4"/>
      <c r="AM1" s="4"/>
      <c r="AN1" s="4"/>
      <c r="AO1" s="4"/>
      <c r="AP1" s="4"/>
      <c r="AQ1" s="4"/>
      <c r="AR1" s="4"/>
      <c r="AS1" s="4"/>
      <c r="AT1" s="4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"/>
      <c r="W2" s="4"/>
      <c r="X2" s="45"/>
      <c r="Y2" s="4"/>
      <c r="Z2" s="4" t="s">
        <v>7</v>
      </c>
      <c r="AA2" s="18"/>
      <c r="AB2" s="4"/>
      <c r="AC2" s="4"/>
      <c r="AD2" s="4"/>
      <c r="AE2" s="4"/>
      <c r="AF2" s="4"/>
      <c r="AG2" s="4"/>
      <c r="AH2" s="4"/>
      <c r="AI2" s="45"/>
      <c r="AJ2" s="4"/>
      <c r="AK2" s="4"/>
      <c r="AL2" s="4"/>
      <c r="AM2" s="4"/>
      <c r="AN2" s="4"/>
      <c r="AO2" s="4"/>
      <c r="AP2" s="4"/>
      <c r="AQ2" s="4"/>
      <c r="AR2" s="4"/>
      <c r="AS2" s="4"/>
      <c r="AT2" s="46" t="s">
        <v>52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20"/>
      <c r="U3" s="20"/>
      <c r="V3" s="4"/>
      <c r="W3" s="4"/>
      <c r="X3" s="45"/>
      <c r="Y3" s="4"/>
      <c r="Z3" s="4"/>
      <c r="AA3" s="4"/>
      <c r="AB3" s="4"/>
      <c r="AC3" s="4"/>
      <c r="AD3" s="4"/>
      <c r="AE3" s="4"/>
      <c r="AF3" s="4"/>
      <c r="AG3" s="4"/>
      <c r="AH3" s="4"/>
      <c r="AI3" s="45"/>
      <c r="AJ3" s="4"/>
      <c r="AK3" s="4"/>
      <c r="AL3" s="4"/>
      <c r="AM3" s="4"/>
      <c r="AN3" s="4"/>
      <c r="AO3" s="4"/>
      <c r="AP3" s="4"/>
      <c r="AQ3" s="4"/>
      <c r="AR3" s="4"/>
      <c r="AS3" s="4"/>
      <c r="AT3" s="4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0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"/>
      <c r="W4" s="4"/>
      <c r="X4" s="45"/>
      <c r="Y4" s="4"/>
      <c r="Z4" s="4" t="s">
        <v>31</v>
      </c>
      <c r="AA4" s="22"/>
      <c r="AB4" s="4"/>
      <c r="AC4" s="4"/>
      <c r="AD4" s="4"/>
      <c r="AE4" s="4"/>
      <c r="AF4" s="4"/>
      <c r="AG4" s="4"/>
      <c r="AH4" s="4"/>
      <c r="AI4" s="45"/>
      <c r="AJ4" s="4"/>
      <c r="AK4" s="4"/>
      <c r="AL4" s="4"/>
      <c r="AM4" s="4"/>
      <c r="AN4" s="4"/>
      <c r="AO4" s="4"/>
      <c r="AP4" s="4"/>
      <c r="AQ4" s="4"/>
      <c r="AR4" s="23" t="s">
        <v>2</v>
      </c>
      <c r="AS4" s="4"/>
      <c r="AT4" s="4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</row>
    <row r="5" spans="3:60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16"/>
      <c r="W5" s="16"/>
      <c r="X5" s="52"/>
      <c r="Y5" s="16"/>
      <c r="Z5" s="16" t="s">
        <v>8</v>
      </c>
      <c r="AA5" s="30"/>
      <c r="AB5" s="16"/>
      <c r="AC5" s="16"/>
      <c r="AD5" s="16"/>
      <c r="AE5" s="16"/>
      <c r="AF5" s="16"/>
      <c r="AG5" s="16"/>
      <c r="AH5" s="16"/>
      <c r="AI5" s="5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5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3"/>
      <c r="BH5" s="3"/>
    </row>
    <row r="6" spans="3:60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4"/>
      <c r="W6" s="4"/>
      <c r="X6" s="53" t="s">
        <v>11</v>
      </c>
      <c r="Y6" s="40"/>
      <c r="Z6" s="40"/>
      <c r="AA6" s="40" t="s">
        <v>14</v>
      </c>
      <c r="AB6" s="40"/>
      <c r="AC6" s="40"/>
      <c r="AD6" s="40"/>
      <c r="AE6" s="40"/>
      <c r="AF6" s="40"/>
      <c r="AG6" s="40"/>
      <c r="AH6" s="38" t="s">
        <v>12</v>
      </c>
      <c r="AI6" s="54"/>
      <c r="AJ6" s="40"/>
      <c r="AK6" s="40"/>
      <c r="AL6" s="40"/>
      <c r="AM6" s="40" t="s">
        <v>54</v>
      </c>
      <c r="AN6" s="40"/>
      <c r="AO6" s="40"/>
      <c r="AP6" s="16"/>
      <c r="AQ6" s="40"/>
      <c r="AR6" s="38" t="s">
        <v>13</v>
      </c>
      <c r="AS6" s="40"/>
      <c r="AT6" s="54"/>
      <c r="AU6" s="40" t="s">
        <v>14</v>
      </c>
      <c r="AV6" s="40"/>
      <c r="AW6" s="40"/>
      <c r="AX6" s="16"/>
      <c r="AY6" s="40"/>
      <c r="AZ6" s="24"/>
      <c r="BA6" s="25"/>
      <c r="BB6" s="4"/>
      <c r="BC6" s="40"/>
      <c r="BD6" s="4"/>
      <c r="BE6" s="4"/>
      <c r="BF6" s="4"/>
      <c r="BG6" s="4"/>
      <c r="BH6" s="4"/>
    </row>
    <row r="7" spans="2:12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0"/>
      <c r="V7" s="30"/>
      <c r="W7" s="31"/>
      <c r="X7" s="45"/>
      <c r="Z7" s="30"/>
      <c r="AA7" s="30" t="s">
        <v>16</v>
      </c>
      <c r="AB7" s="30"/>
      <c r="AC7" s="30"/>
      <c r="AD7" s="30"/>
      <c r="AE7" s="30"/>
      <c r="AF7" s="30"/>
      <c r="AG7" s="31"/>
      <c r="AI7" s="52"/>
      <c r="AJ7" s="30"/>
      <c r="AK7" s="30" t="s">
        <v>17</v>
      </c>
      <c r="AL7" s="30"/>
      <c r="AM7" s="30"/>
      <c r="AN7" s="30"/>
      <c r="AO7" s="30"/>
      <c r="AP7" s="30"/>
      <c r="AQ7" s="31"/>
      <c r="AS7" s="30"/>
      <c r="AT7" s="52"/>
      <c r="AU7" s="30" t="s">
        <v>18</v>
      </c>
      <c r="AV7" s="30"/>
      <c r="AW7" s="30"/>
      <c r="AX7" s="30"/>
      <c r="AY7" s="30"/>
      <c r="AZ7" s="31"/>
      <c r="BB7" s="30"/>
      <c r="BC7" s="30"/>
      <c r="BD7" s="30"/>
      <c r="BE7" s="30" t="s">
        <v>19</v>
      </c>
      <c r="BF7" s="30"/>
      <c r="BG7" s="30"/>
      <c r="BH7" s="31"/>
      <c r="BI7" s="31"/>
      <c r="BJ7" s="31"/>
      <c r="BK7" s="3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</row>
    <row r="8" spans="1:12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61" t="s">
        <v>51</v>
      </c>
      <c r="U8" s="61" t="s">
        <v>149</v>
      </c>
      <c r="V8" s="41" t="s">
        <v>27</v>
      </c>
      <c r="W8" s="65" t="s">
        <v>9</v>
      </c>
      <c r="X8" s="66" t="s">
        <v>20</v>
      </c>
      <c r="Y8" s="44" t="s">
        <v>21</v>
      </c>
      <c r="Z8" s="44" t="s">
        <v>22</v>
      </c>
      <c r="AA8" s="60" t="s">
        <v>23</v>
      </c>
      <c r="AB8" s="61" t="s">
        <v>55</v>
      </c>
      <c r="AC8" s="61" t="s">
        <v>24</v>
      </c>
      <c r="AD8" s="61" t="s">
        <v>51</v>
      </c>
      <c r="AE8" s="67" t="s">
        <v>56</v>
      </c>
      <c r="AF8" s="62" t="s">
        <v>27</v>
      </c>
      <c r="AG8" s="63" t="s">
        <v>9</v>
      </c>
      <c r="AH8" s="64" t="s">
        <v>20</v>
      </c>
      <c r="AI8" s="35" t="s">
        <v>21</v>
      </c>
      <c r="AJ8" s="44" t="s">
        <v>22</v>
      </c>
      <c r="AK8" s="58" t="s">
        <v>23</v>
      </c>
      <c r="AL8" s="60" t="s">
        <v>25</v>
      </c>
      <c r="AM8" s="61" t="s">
        <v>24</v>
      </c>
      <c r="AN8" s="61" t="s">
        <v>51</v>
      </c>
      <c r="AO8" s="61" t="s">
        <v>56</v>
      </c>
      <c r="AP8" s="61" t="s">
        <v>27</v>
      </c>
      <c r="AQ8" s="62" t="s">
        <v>9</v>
      </c>
      <c r="AR8" s="63" t="s">
        <v>20</v>
      </c>
      <c r="AS8" s="64" t="s">
        <v>21</v>
      </c>
      <c r="AT8" s="35" t="s">
        <v>22</v>
      </c>
      <c r="AU8" s="61" t="s">
        <v>23</v>
      </c>
      <c r="AV8" s="61" t="s">
        <v>25</v>
      </c>
      <c r="AW8" s="61" t="s">
        <v>24</v>
      </c>
      <c r="AX8" s="41" t="s">
        <v>51</v>
      </c>
      <c r="AY8" s="56" t="s">
        <v>56</v>
      </c>
      <c r="AZ8" s="56" t="s">
        <v>27</v>
      </c>
      <c r="BA8" s="65" t="s">
        <v>32</v>
      </c>
      <c r="BB8" s="61" t="s">
        <v>20</v>
      </c>
      <c r="BC8" s="61" t="s">
        <v>21</v>
      </c>
      <c r="BD8" s="61" t="s">
        <v>22</v>
      </c>
      <c r="BE8" s="61" t="s">
        <v>23</v>
      </c>
      <c r="BF8" s="61" t="s">
        <v>25</v>
      </c>
      <c r="BG8" s="41" t="s">
        <v>24</v>
      </c>
      <c r="BH8" s="57" t="s">
        <v>51</v>
      </c>
      <c r="BI8" s="57" t="s">
        <v>56</v>
      </c>
      <c r="BJ8" s="57" t="s">
        <v>57</v>
      </c>
      <c r="BK8" s="57" t="s">
        <v>32</v>
      </c>
      <c r="BL8" s="3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</row>
    <row r="9" spans="2:63" ht="18.75" customHeight="1" thickBot="1" thickTop="1">
      <c r="B9" s="4">
        <v>1</v>
      </c>
      <c r="C9" s="10"/>
      <c r="D9" s="1" t="s">
        <v>58</v>
      </c>
      <c r="E9" s="5"/>
      <c r="F9" s="6">
        <f>W9</f>
        <v>5.000000000000001</v>
      </c>
      <c r="G9" s="7">
        <f>AG9</f>
        <v>5.000000000000001</v>
      </c>
      <c r="H9" s="8">
        <f>AQ9</f>
        <v>5.000000000000001</v>
      </c>
      <c r="I9" s="9">
        <f>BA9</f>
        <v>5.000000000000001</v>
      </c>
      <c r="J9" s="10">
        <f>BK9</f>
        <v>5.000000000000001</v>
      </c>
      <c r="K9" s="11">
        <f>(F9+G9+H9+I9+J9)/59</f>
        <v>0.42372881355932207</v>
      </c>
      <c r="L9" s="12"/>
      <c r="M9" s="55">
        <f>K9+L9*5/40</f>
        <v>0.42372881355932207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f>(O9*0.02+P9*0.02+Q9*0.02+R9*0.02+S9*0.04+T9*0.01+U9*0.01)</f>
        <v>0.7000000000000002</v>
      </c>
      <c r="W9" s="14">
        <f>V9*100/14</f>
        <v>5.000000000000001</v>
      </c>
      <c r="X9" s="13">
        <v>1</v>
      </c>
      <c r="Y9" s="1">
        <v>5</v>
      </c>
      <c r="Z9" s="13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>(Y9*0.02+Z9*0.02+AA9*0.02+AB9*0.02+AC9*0.04+AD9*0.01+AE9*0.01)</f>
        <v>0.7000000000000002</v>
      </c>
      <c r="AG9" s="14">
        <f>AF9*100/14</f>
        <v>5.000000000000001</v>
      </c>
      <c r="AH9" s="13">
        <v>1</v>
      </c>
      <c r="AI9" s="1">
        <v>5</v>
      </c>
      <c r="AJ9" s="13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  <c r="AP9" s="1">
        <f aca="true" t="shared" si="0" ref="AP9:AP51">(AI9*0.02+AJ9*0.02+AK9*0.02+AL9*0.02+AM9*0.04+AN9*0.01+AO9*0.01)</f>
        <v>0.7000000000000002</v>
      </c>
      <c r="AQ9" s="14">
        <f>AP9*100/14</f>
        <v>5.000000000000001</v>
      </c>
      <c r="AR9" s="13">
        <v>1</v>
      </c>
      <c r="AS9" s="1">
        <v>5</v>
      </c>
      <c r="AT9" s="13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f aca="true" t="shared" si="1" ref="AZ9:AZ51">(AS9*0.02+AT9*0.02+AU9*0.02+AV9*0.02+AW9*0.04+AX9*0.01+AY9*0.01)</f>
        <v>0.7000000000000002</v>
      </c>
      <c r="BA9" s="14">
        <f>AZ9*100/14</f>
        <v>5.000000000000001</v>
      </c>
      <c r="BB9" s="13">
        <v>1</v>
      </c>
      <c r="BC9" s="1">
        <v>5</v>
      </c>
      <c r="BD9" s="13">
        <v>5</v>
      </c>
      <c r="BE9" s="1">
        <v>5</v>
      </c>
      <c r="BF9" s="1">
        <v>5</v>
      </c>
      <c r="BG9" s="1">
        <v>5</v>
      </c>
      <c r="BH9" s="1">
        <v>5</v>
      </c>
      <c r="BI9" s="1">
        <v>5</v>
      </c>
      <c r="BJ9" s="1">
        <f aca="true" t="shared" si="2" ref="BJ9:BJ51">(BC9*0.02+BD9*0.02+BE9*0.02+BF9*0.02+BG9*0.04+BH9*0.01+BI9*0.01)</f>
        <v>0.7000000000000002</v>
      </c>
      <c r="BK9" s="14">
        <f>BJ9*100/14</f>
        <v>5.000000000000001</v>
      </c>
    </row>
    <row r="10" spans="2:63" ht="17.25" customHeight="1" thickBot="1" thickTop="1">
      <c r="B10" s="4">
        <v>2</v>
      </c>
      <c r="C10" s="10"/>
      <c r="D10" s="1" t="s">
        <v>33</v>
      </c>
      <c r="E10" s="5"/>
      <c r="F10" s="6">
        <f aca="true" t="shared" si="3" ref="F10:F51">W10</f>
        <v>1.4000000000000001</v>
      </c>
      <c r="G10" s="7">
        <f aca="true" t="shared" si="4" ref="G10:G51">AG10</f>
        <v>1.0000000000000002</v>
      </c>
      <c r="H10" s="8">
        <f aca="true" t="shared" si="5" ref="H10:H51">AQ10</f>
        <v>0</v>
      </c>
      <c r="I10" s="9">
        <f aca="true" t="shared" si="6" ref="I10:I51">BA10</f>
        <v>0</v>
      </c>
      <c r="J10" s="10">
        <f aca="true" t="shared" si="7" ref="J10:J51">BK10</f>
        <v>0</v>
      </c>
      <c r="K10" s="11">
        <f aca="true" t="shared" si="8" ref="K10:K51">(F10+G10+H10+I10+J10)/59</f>
        <v>0.04067796610169492</v>
      </c>
      <c r="L10" s="12"/>
      <c r="M10" s="55">
        <f aca="true" t="shared" si="9" ref="M10:M51">K10+L10*5/40</f>
        <v>0.04067796610169492</v>
      </c>
      <c r="N10" s="13"/>
      <c r="O10" s="1"/>
      <c r="P10" s="13"/>
      <c r="Q10" s="1">
        <v>4.8</v>
      </c>
      <c r="R10" s="1"/>
      <c r="S10" s="1"/>
      <c r="T10" s="1">
        <v>5</v>
      </c>
      <c r="U10" s="1">
        <v>5</v>
      </c>
      <c r="V10" s="1">
        <f aca="true" t="shared" si="10" ref="V10:V51">(O10*0.02+P10*0.02+Q10*0.02+R10*0.02+S10*0.04+T10*0.01+U10*0.01)</f>
        <v>0.196</v>
      </c>
      <c r="W10" s="14">
        <f aca="true" t="shared" si="11" ref="W10:W51">V10*100/14</f>
        <v>1.4000000000000001</v>
      </c>
      <c r="X10" s="13"/>
      <c r="Y10" s="1"/>
      <c r="Z10" s="13"/>
      <c r="AA10" s="1"/>
      <c r="AB10" s="1">
        <v>4.5</v>
      </c>
      <c r="AC10" s="1"/>
      <c r="AD10" s="1">
        <v>5</v>
      </c>
      <c r="AE10" s="1"/>
      <c r="AF10" s="1">
        <f aca="true" t="shared" si="12" ref="AF10:AF51">(Y10*0.02+Z10*0.02+AA10*0.02+AB10*0.02+AC10*0.04+AD10*0.01+AE10*0.01)</f>
        <v>0.14</v>
      </c>
      <c r="AG10" s="14">
        <f aca="true" t="shared" si="13" ref="AG10:AG51">AF10*100/14</f>
        <v>1.0000000000000002</v>
      </c>
      <c r="AH10" s="13"/>
      <c r="AI10" s="1"/>
      <c r="AJ10" s="13"/>
      <c r="AK10" s="1"/>
      <c r="AL10" s="1"/>
      <c r="AM10" s="1"/>
      <c r="AN10" s="1"/>
      <c r="AO10" s="1"/>
      <c r="AP10" s="1">
        <f t="shared" si="0"/>
        <v>0</v>
      </c>
      <c r="AQ10" s="14">
        <f aca="true" t="shared" si="14" ref="AQ10:AQ51">AP10*100/14</f>
        <v>0</v>
      </c>
      <c r="AR10" s="13"/>
      <c r="AS10" s="1"/>
      <c r="AT10" s="13"/>
      <c r="AU10" s="1"/>
      <c r="AV10" s="1"/>
      <c r="AW10" s="1"/>
      <c r="AX10" s="1"/>
      <c r="AY10" s="1"/>
      <c r="AZ10" s="1">
        <f t="shared" si="1"/>
        <v>0</v>
      </c>
      <c r="BA10" s="14">
        <f aca="true" t="shared" si="15" ref="BA10:BA51">AZ10*100/14</f>
        <v>0</v>
      </c>
      <c r="BB10" s="13"/>
      <c r="BC10" s="1"/>
      <c r="BD10" s="13"/>
      <c r="BE10" s="1"/>
      <c r="BF10" s="1"/>
      <c r="BG10" s="1"/>
      <c r="BH10" s="1"/>
      <c r="BI10" s="1"/>
      <c r="BJ10" s="1">
        <f t="shared" si="2"/>
        <v>0</v>
      </c>
      <c r="BK10" s="14">
        <f aca="true" t="shared" si="16" ref="BK10:BK51">BJ10*100/14</f>
        <v>0</v>
      </c>
    </row>
    <row r="11" spans="2:63" ht="15" customHeight="1" thickBot="1" thickTop="1">
      <c r="B11" s="4">
        <v>3</v>
      </c>
      <c r="C11" s="10"/>
      <c r="D11" s="1" t="s">
        <v>39</v>
      </c>
      <c r="E11" s="5"/>
      <c r="F11" s="6">
        <f t="shared" si="3"/>
        <v>1.5000000000000002</v>
      </c>
      <c r="G11" s="7">
        <f t="shared" si="4"/>
        <v>1.4571428571428573</v>
      </c>
      <c r="H11" s="8">
        <f t="shared" si="5"/>
        <v>0.9285714285714286</v>
      </c>
      <c r="I11" s="9">
        <f t="shared" si="6"/>
        <v>0</v>
      </c>
      <c r="J11" s="10">
        <f t="shared" si="7"/>
        <v>0</v>
      </c>
      <c r="K11" s="11">
        <f t="shared" si="8"/>
        <v>0.06585956416464891</v>
      </c>
      <c r="L11" s="12"/>
      <c r="M11" s="55">
        <f t="shared" si="9"/>
        <v>0.06585956416464891</v>
      </c>
      <c r="N11" s="13"/>
      <c r="O11" s="1"/>
      <c r="P11" s="13">
        <v>4</v>
      </c>
      <c r="Q11" s="1">
        <v>4</v>
      </c>
      <c r="R11" s="1"/>
      <c r="S11" s="1"/>
      <c r="T11" s="1">
        <v>5</v>
      </c>
      <c r="U11" s="1"/>
      <c r="V11" s="1">
        <f t="shared" si="10"/>
        <v>0.21000000000000002</v>
      </c>
      <c r="W11" s="14">
        <f t="shared" si="11"/>
        <v>1.5000000000000002</v>
      </c>
      <c r="X11" s="13"/>
      <c r="Y11" s="1"/>
      <c r="Z11" s="13">
        <v>4</v>
      </c>
      <c r="AA11" s="1">
        <v>3.7</v>
      </c>
      <c r="AB11" s="1"/>
      <c r="AC11" s="1"/>
      <c r="AD11" s="1">
        <v>5</v>
      </c>
      <c r="AE11" s="1"/>
      <c r="AF11" s="1">
        <f t="shared" si="12"/>
        <v>0.20400000000000001</v>
      </c>
      <c r="AG11" s="14">
        <f t="shared" si="13"/>
        <v>1.4571428571428573</v>
      </c>
      <c r="AH11" s="13"/>
      <c r="AI11" s="1"/>
      <c r="AJ11" s="13"/>
      <c r="AK11" s="1">
        <v>4</v>
      </c>
      <c r="AL11" s="1"/>
      <c r="AM11" s="1"/>
      <c r="AN11" s="1">
        <v>5</v>
      </c>
      <c r="AO11" s="1"/>
      <c r="AP11" s="1">
        <f t="shared" si="0"/>
        <v>0.13</v>
      </c>
      <c r="AQ11" s="14">
        <f t="shared" si="14"/>
        <v>0.9285714285714286</v>
      </c>
      <c r="AR11" s="13"/>
      <c r="AS11" s="1"/>
      <c r="AT11" s="13"/>
      <c r="AU11" s="1"/>
      <c r="AV11" s="1"/>
      <c r="AW11" s="1"/>
      <c r="AX11" s="1"/>
      <c r="AY11" s="1"/>
      <c r="AZ11" s="1">
        <f t="shared" si="1"/>
        <v>0</v>
      </c>
      <c r="BA11" s="14">
        <f t="shared" si="15"/>
        <v>0</v>
      </c>
      <c r="BB11" s="13"/>
      <c r="BC11" s="1"/>
      <c r="BD11" s="13"/>
      <c r="BE11" s="1"/>
      <c r="BF11" s="1"/>
      <c r="BG11" s="1"/>
      <c r="BH11" s="1"/>
      <c r="BI11" s="1"/>
      <c r="BJ11" s="1">
        <f t="shared" si="2"/>
        <v>0</v>
      </c>
      <c r="BK11" s="14">
        <f t="shared" si="16"/>
        <v>0</v>
      </c>
    </row>
    <row r="12" spans="2:63" ht="18.75" customHeight="1" thickBot="1" thickTop="1">
      <c r="B12" s="4">
        <v>4</v>
      </c>
      <c r="C12" s="10"/>
      <c r="D12" s="1" t="s">
        <v>44</v>
      </c>
      <c r="E12" s="5"/>
      <c r="F12" s="6">
        <f t="shared" si="3"/>
        <v>2.7142857142857144</v>
      </c>
      <c r="G12" s="7">
        <f t="shared" si="4"/>
        <v>1.8</v>
      </c>
      <c r="H12" s="8">
        <f t="shared" si="5"/>
        <v>0</v>
      </c>
      <c r="I12" s="9">
        <f t="shared" si="6"/>
        <v>0</v>
      </c>
      <c r="J12" s="10">
        <f t="shared" si="7"/>
        <v>0</v>
      </c>
      <c r="K12" s="11">
        <f t="shared" si="8"/>
        <v>0.07651331719128329</v>
      </c>
      <c r="L12" s="12"/>
      <c r="M12" s="55">
        <f t="shared" si="9"/>
        <v>0.07651331719128329</v>
      </c>
      <c r="N12" s="13"/>
      <c r="O12" s="1"/>
      <c r="P12" s="13">
        <v>4.7</v>
      </c>
      <c r="Q12" s="13"/>
      <c r="R12" s="1">
        <v>4.7</v>
      </c>
      <c r="S12" s="1">
        <v>4.8</v>
      </c>
      <c r="T12" s="1"/>
      <c r="U12" s="1"/>
      <c r="V12" s="1">
        <f t="shared" si="10"/>
        <v>0.38</v>
      </c>
      <c r="W12" s="14">
        <f t="shared" si="11"/>
        <v>2.7142857142857144</v>
      </c>
      <c r="X12" s="13"/>
      <c r="Y12" s="1"/>
      <c r="Z12" s="13">
        <v>4</v>
      </c>
      <c r="AA12" s="1">
        <v>4.6</v>
      </c>
      <c r="AB12" s="1">
        <v>4</v>
      </c>
      <c r="AC12" s="1"/>
      <c r="AD12" s="1"/>
      <c r="AE12" s="1"/>
      <c r="AF12" s="1">
        <f t="shared" si="12"/>
        <v>0.252</v>
      </c>
      <c r="AG12" s="14">
        <f t="shared" si="13"/>
        <v>1.8</v>
      </c>
      <c r="AH12" s="13"/>
      <c r="AI12" s="1"/>
      <c r="AJ12" s="13"/>
      <c r="AK12" s="1"/>
      <c r="AL12" s="1"/>
      <c r="AM12" s="1"/>
      <c r="AN12" s="1"/>
      <c r="AO12" s="1"/>
      <c r="AP12" s="1">
        <f t="shared" si="0"/>
        <v>0</v>
      </c>
      <c r="AQ12" s="14">
        <f t="shared" si="14"/>
        <v>0</v>
      </c>
      <c r="AR12" s="13"/>
      <c r="AS12" s="1"/>
      <c r="AT12" s="13"/>
      <c r="AU12" s="1"/>
      <c r="AV12" s="1"/>
      <c r="AW12" s="1"/>
      <c r="AX12" s="1"/>
      <c r="AY12" s="1"/>
      <c r="AZ12" s="1">
        <f t="shared" si="1"/>
        <v>0</v>
      </c>
      <c r="BA12" s="14">
        <f t="shared" si="15"/>
        <v>0</v>
      </c>
      <c r="BB12" s="13"/>
      <c r="BC12" s="1"/>
      <c r="BD12" s="13"/>
      <c r="BE12" s="1"/>
      <c r="BF12" s="1"/>
      <c r="BG12" s="1"/>
      <c r="BH12" s="1"/>
      <c r="BI12" s="1"/>
      <c r="BJ12" s="1">
        <f t="shared" si="2"/>
        <v>0</v>
      </c>
      <c r="BK12" s="14">
        <f t="shared" si="16"/>
        <v>0</v>
      </c>
    </row>
    <row r="13" spans="2:63" ht="18.75" customHeight="1" thickBot="1" thickTop="1">
      <c r="B13" s="4">
        <v>5</v>
      </c>
      <c r="C13" s="10"/>
      <c r="D13" s="1" t="s">
        <v>41</v>
      </c>
      <c r="E13" s="5"/>
      <c r="F13" s="6">
        <f t="shared" si="3"/>
        <v>1.5285714285714287</v>
      </c>
      <c r="G13" s="7">
        <f t="shared" si="4"/>
        <v>0.5714285714285714</v>
      </c>
      <c r="H13" s="8">
        <f t="shared" si="5"/>
        <v>0</v>
      </c>
      <c r="I13" s="9">
        <f t="shared" si="6"/>
        <v>0</v>
      </c>
      <c r="J13" s="10">
        <f t="shared" si="7"/>
        <v>0</v>
      </c>
      <c r="K13" s="11">
        <f t="shared" si="8"/>
        <v>0.03559322033898305</v>
      </c>
      <c r="L13" s="12"/>
      <c r="M13" s="55">
        <f t="shared" si="9"/>
        <v>0.03559322033898305</v>
      </c>
      <c r="N13" s="13"/>
      <c r="O13" s="1"/>
      <c r="P13" s="13">
        <v>4</v>
      </c>
      <c r="Q13" s="13">
        <v>4.2</v>
      </c>
      <c r="R13" s="1"/>
      <c r="S13" s="1"/>
      <c r="T13" s="1">
        <v>5</v>
      </c>
      <c r="U13" s="1"/>
      <c r="V13" s="1">
        <f t="shared" si="10"/>
        <v>0.21400000000000002</v>
      </c>
      <c r="W13" s="14">
        <f t="shared" si="11"/>
        <v>1.5285714285714287</v>
      </c>
      <c r="X13" s="13"/>
      <c r="Y13" s="1"/>
      <c r="Z13" s="13">
        <v>4</v>
      </c>
      <c r="AA13" s="1"/>
      <c r="AB13" s="1"/>
      <c r="AC13" s="1"/>
      <c r="AD13" s="1"/>
      <c r="AE13" s="1"/>
      <c r="AF13" s="1">
        <f t="shared" si="12"/>
        <v>0.08</v>
      </c>
      <c r="AG13" s="14">
        <f t="shared" si="13"/>
        <v>0.5714285714285714</v>
      </c>
      <c r="AH13" s="13"/>
      <c r="AI13" s="1"/>
      <c r="AJ13" s="13"/>
      <c r="AK13" s="1"/>
      <c r="AL13" s="1"/>
      <c r="AM13" s="1"/>
      <c r="AN13" s="1"/>
      <c r="AO13" s="1"/>
      <c r="AP13" s="1">
        <f t="shared" si="0"/>
        <v>0</v>
      </c>
      <c r="AQ13" s="14">
        <f t="shared" si="14"/>
        <v>0</v>
      </c>
      <c r="AR13" s="13"/>
      <c r="AS13" s="1"/>
      <c r="AT13" s="13"/>
      <c r="AU13" s="1"/>
      <c r="AV13" s="1"/>
      <c r="AW13" s="1"/>
      <c r="AX13" s="1"/>
      <c r="AY13" s="1"/>
      <c r="AZ13" s="1">
        <f t="shared" si="1"/>
        <v>0</v>
      </c>
      <c r="BA13" s="14">
        <f t="shared" si="15"/>
        <v>0</v>
      </c>
      <c r="BB13" s="13"/>
      <c r="BC13" s="1"/>
      <c r="BD13" s="13"/>
      <c r="BE13" s="1"/>
      <c r="BF13" s="1"/>
      <c r="BG13" s="1"/>
      <c r="BH13" s="1"/>
      <c r="BI13" s="1"/>
      <c r="BJ13" s="1">
        <f t="shared" si="2"/>
        <v>0</v>
      </c>
      <c r="BK13" s="14">
        <f t="shared" si="16"/>
        <v>0</v>
      </c>
    </row>
    <row r="14" spans="2:63" ht="18.75" customHeight="1" thickBot="1" thickTop="1">
      <c r="B14" s="4">
        <v>6</v>
      </c>
      <c r="C14" s="10"/>
      <c r="D14" s="1" t="s">
        <v>34</v>
      </c>
      <c r="E14" s="5"/>
      <c r="F14" s="6">
        <f t="shared" si="3"/>
        <v>0.5714285714285714</v>
      </c>
      <c r="G14" s="7">
        <f t="shared" si="4"/>
        <v>0</v>
      </c>
      <c r="H14" s="8">
        <f t="shared" si="5"/>
        <v>0</v>
      </c>
      <c r="I14" s="9">
        <f t="shared" si="6"/>
        <v>0</v>
      </c>
      <c r="J14" s="10">
        <f t="shared" si="7"/>
        <v>0</v>
      </c>
      <c r="K14" s="11">
        <f t="shared" si="8"/>
        <v>0.009685230024213074</v>
      </c>
      <c r="L14" s="12"/>
      <c r="M14" s="55">
        <f t="shared" si="9"/>
        <v>0.009685230024213074</v>
      </c>
      <c r="N14" s="13"/>
      <c r="O14" s="1"/>
      <c r="P14" s="13"/>
      <c r="Q14" s="13">
        <v>4</v>
      </c>
      <c r="R14" s="1"/>
      <c r="S14" s="1"/>
      <c r="T14" s="1"/>
      <c r="U14" s="1"/>
      <c r="V14" s="1">
        <f t="shared" si="10"/>
        <v>0.08</v>
      </c>
      <c r="W14" s="14">
        <f t="shared" si="11"/>
        <v>0.5714285714285714</v>
      </c>
      <c r="X14" s="13"/>
      <c r="Y14" s="1"/>
      <c r="Z14" s="13"/>
      <c r="AA14" s="1"/>
      <c r="AB14" s="1"/>
      <c r="AC14" s="1"/>
      <c r="AD14" s="1"/>
      <c r="AE14" s="1"/>
      <c r="AF14" s="1">
        <f t="shared" si="12"/>
        <v>0</v>
      </c>
      <c r="AG14" s="14">
        <f t="shared" si="13"/>
        <v>0</v>
      </c>
      <c r="AH14" s="13"/>
      <c r="AI14" s="1"/>
      <c r="AJ14" s="13"/>
      <c r="AK14" s="1"/>
      <c r="AL14" s="1"/>
      <c r="AM14" s="1"/>
      <c r="AN14" s="1"/>
      <c r="AO14" s="1"/>
      <c r="AP14" s="1">
        <f t="shared" si="0"/>
        <v>0</v>
      </c>
      <c r="AQ14" s="14">
        <f t="shared" si="14"/>
        <v>0</v>
      </c>
      <c r="AR14" s="13"/>
      <c r="AS14" s="1"/>
      <c r="AT14" s="13"/>
      <c r="AU14" s="1"/>
      <c r="AV14" s="1"/>
      <c r="AW14" s="1"/>
      <c r="AX14" s="1"/>
      <c r="AY14" s="1"/>
      <c r="AZ14" s="1">
        <f t="shared" si="1"/>
        <v>0</v>
      </c>
      <c r="BA14" s="14">
        <f t="shared" si="15"/>
        <v>0</v>
      </c>
      <c r="BB14" s="13"/>
      <c r="BC14" s="1"/>
      <c r="BD14" s="13"/>
      <c r="BE14" s="1"/>
      <c r="BF14" s="1"/>
      <c r="BG14" s="1"/>
      <c r="BH14" s="1"/>
      <c r="BI14" s="1"/>
      <c r="BJ14" s="1">
        <f t="shared" si="2"/>
        <v>0</v>
      </c>
      <c r="BK14" s="14">
        <f t="shared" si="16"/>
        <v>0</v>
      </c>
    </row>
    <row r="15" spans="2:63" ht="18.75" customHeight="1" thickBot="1" thickTop="1">
      <c r="B15" s="4">
        <v>7</v>
      </c>
      <c r="C15" s="10"/>
      <c r="D15" s="1" t="s">
        <v>43</v>
      </c>
      <c r="E15" s="5"/>
      <c r="F15" s="6">
        <f t="shared" si="3"/>
        <v>0.8428571428571429</v>
      </c>
      <c r="G15" s="7">
        <f t="shared" si="4"/>
        <v>0.7857142857142857</v>
      </c>
      <c r="H15" s="8">
        <f t="shared" si="5"/>
        <v>0.5285714285714287</v>
      </c>
      <c r="I15" s="9">
        <f t="shared" si="6"/>
        <v>0</v>
      </c>
      <c r="J15" s="10">
        <f t="shared" si="7"/>
        <v>0</v>
      </c>
      <c r="K15" s="11">
        <f t="shared" si="8"/>
        <v>0.036561743341404364</v>
      </c>
      <c r="L15" s="12"/>
      <c r="M15" s="55">
        <f t="shared" si="9"/>
        <v>0.036561743341404364</v>
      </c>
      <c r="N15" s="13"/>
      <c r="O15" s="1"/>
      <c r="P15" s="13"/>
      <c r="Q15" s="13">
        <v>3.4</v>
      </c>
      <c r="R15" s="1"/>
      <c r="S15" s="1"/>
      <c r="T15" s="1">
        <v>5</v>
      </c>
      <c r="U15" s="1"/>
      <c r="V15" s="1">
        <f t="shared" si="10"/>
        <v>0.11800000000000001</v>
      </c>
      <c r="W15" s="14">
        <f t="shared" si="11"/>
        <v>0.8428571428571429</v>
      </c>
      <c r="X15" s="13"/>
      <c r="Y15" s="1"/>
      <c r="Z15" s="13"/>
      <c r="AA15" s="1">
        <v>3</v>
      </c>
      <c r="AB15" s="1"/>
      <c r="AC15" s="1"/>
      <c r="AD15" s="1">
        <v>5</v>
      </c>
      <c r="AE15" s="1"/>
      <c r="AF15" s="1">
        <f t="shared" si="12"/>
        <v>0.11</v>
      </c>
      <c r="AG15" s="14">
        <f t="shared" si="13"/>
        <v>0.7857142857142857</v>
      </c>
      <c r="AH15" s="13"/>
      <c r="AI15" s="1">
        <v>3.7</v>
      </c>
      <c r="AJ15" s="13"/>
      <c r="AK15" s="1"/>
      <c r="AL15" s="1"/>
      <c r="AM15" s="1"/>
      <c r="AN15" s="1"/>
      <c r="AO15" s="1"/>
      <c r="AP15" s="1">
        <f t="shared" si="0"/>
        <v>0.07400000000000001</v>
      </c>
      <c r="AQ15" s="14">
        <f t="shared" si="14"/>
        <v>0.5285714285714287</v>
      </c>
      <c r="AR15" s="13"/>
      <c r="AS15" s="1"/>
      <c r="AT15" s="13"/>
      <c r="AU15" s="1"/>
      <c r="AV15" s="1"/>
      <c r="AW15" s="1"/>
      <c r="AX15" s="1"/>
      <c r="AY15" s="1"/>
      <c r="AZ15" s="1">
        <f t="shared" si="1"/>
        <v>0</v>
      </c>
      <c r="BA15" s="14">
        <f t="shared" si="15"/>
        <v>0</v>
      </c>
      <c r="BB15" s="13"/>
      <c r="BC15" s="1"/>
      <c r="BD15" s="13"/>
      <c r="BE15" s="1"/>
      <c r="BF15" s="1"/>
      <c r="BG15" s="1"/>
      <c r="BH15" s="1"/>
      <c r="BI15" s="1"/>
      <c r="BJ15" s="1">
        <f t="shared" si="2"/>
        <v>0</v>
      </c>
      <c r="BK15" s="14">
        <f t="shared" si="16"/>
        <v>0</v>
      </c>
    </row>
    <row r="16" spans="2:63" ht="18.75" customHeight="1" thickBot="1" thickTop="1">
      <c r="B16" s="4">
        <v>8</v>
      </c>
      <c r="C16" s="10"/>
      <c r="D16" s="1" t="s">
        <v>35</v>
      </c>
      <c r="E16" s="5"/>
      <c r="F16" s="6">
        <f t="shared" si="3"/>
        <v>1.5000000000000002</v>
      </c>
      <c r="G16" s="7">
        <f t="shared" si="4"/>
        <v>0.35714285714285715</v>
      </c>
      <c r="H16" s="8">
        <f t="shared" si="5"/>
        <v>0.35714285714285715</v>
      </c>
      <c r="I16" s="9">
        <f t="shared" si="6"/>
        <v>0</v>
      </c>
      <c r="J16" s="10">
        <f t="shared" si="7"/>
        <v>0</v>
      </c>
      <c r="K16" s="11">
        <f t="shared" si="8"/>
        <v>0.03753026634382567</v>
      </c>
      <c r="L16" s="12"/>
      <c r="M16" s="55">
        <f t="shared" si="9"/>
        <v>0.03753026634382567</v>
      </c>
      <c r="N16" s="13"/>
      <c r="O16" s="1">
        <v>4</v>
      </c>
      <c r="P16" s="13"/>
      <c r="Q16" s="13">
        <v>4</v>
      </c>
      <c r="R16" s="1"/>
      <c r="S16" s="1"/>
      <c r="T16" s="1">
        <v>5</v>
      </c>
      <c r="U16" s="1"/>
      <c r="V16" s="1">
        <f t="shared" si="10"/>
        <v>0.21000000000000002</v>
      </c>
      <c r="W16" s="14">
        <f t="shared" si="11"/>
        <v>1.5000000000000002</v>
      </c>
      <c r="X16" s="13"/>
      <c r="Y16" s="1"/>
      <c r="Z16" s="13"/>
      <c r="AA16" s="1">
        <v>0</v>
      </c>
      <c r="AB16" s="1"/>
      <c r="AC16" s="1"/>
      <c r="AD16" s="1">
        <v>5</v>
      </c>
      <c r="AE16" s="1"/>
      <c r="AF16" s="1">
        <f t="shared" si="12"/>
        <v>0.05</v>
      </c>
      <c r="AG16" s="14">
        <f t="shared" si="13"/>
        <v>0.35714285714285715</v>
      </c>
      <c r="AH16" s="13"/>
      <c r="AI16" s="1"/>
      <c r="AJ16" s="13"/>
      <c r="AK16" s="1"/>
      <c r="AL16" s="1"/>
      <c r="AM16" s="1"/>
      <c r="AN16" s="1">
        <v>5</v>
      </c>
      <c r="AO16" s="1"/>
      <c r="AP16" s="1">
        <f t="shared" si="0"/>
        <v>0.05</v>
      </c>
      <c r="AQ16" s="14">
        <f t="shared" si="14"/>
        <v>0.35714285714285715</v>
      </c>
      <c r="AR16" s="13"/>
      <c r="AS16" s="1"/>
      <c r="AT16" s="13"/>
      <c r="AU16" s="1"/>
      <c r="AV16" s="1"/>
      <c r="AW16" s="1"/>
      <c r="AX16" s="1"/>
      <c r="AY16" s="1"/>
      <c r="AZ16" s="1">
        <f t="shared" si="1"/>
        <v>0</v>
      </c>
      <c r="BA16" s="14">
        <f t="shared" si="15"/>
        <v>0</v>
      </c>
      <c r="BB16" s="13"/>
      <c r="BC16" s="1"/>
      <c r="BD16" s="13"/>
      <c r="BE16" s="1"/>
      <c r="BF16" s="1"/>
      <c r="BG16" s="1"/>
      <c r="BH16" s="1"/>
      <c r="BI16" s="1"/>
      <c r="BJ16" s="1">
        <f t="shared" si="2"/>
        <v>0</v>
      </c>
      <c r="BK16" s="14">
        <f t="shared" si="16"/>
        <v>0</v>
      </c>
    </row>
    <row r="17" spans="1:63" ht="18.75" customHeight="1" thickBot="1" thickTop="1">
      <c r="A17" s="15"/>
      <c r="B17" s="4">
        <v>9</v>
      </c>
      <c r="C17" s="10"/>
      <c r="D17" s="1" t="s">
        <v>36</v>
      </c>
      <c r="E17" s="5"/>
      <c r="F17" s="6">
        <f t="shared" si="3"/>
        <v>0.9714285714285715</v>
      </c>
      <c r="G17" s="7">
        <f t="shared" si="4"/>
        <v>1.0285714285714287</v>
      </c>
      <c r="H17" s="8">
        <f t="shared" si="5"/>
        <v>0.35714285714285715</v>
      </c>
      <c r="I17" s="9">
        <f t="shared" si="6"/>
        <v>0</v>
      </c>
      <c r="J17" s="10">
        <f t="shared" si="7"/>
        <v>0</v>
      </c>
      <c r="K17" s="11">
        <f t="shared" si="8"/>
        <v>0.039951573849878935</v>
      </c>
      <c r="L17" s="12"/>
      <c r="M17" s="55">
        <f t="shared" si="9"/>
        <v>0.039951573849878935</v>
      </c>
      <c r="N17" s="13"/>
      <c r="O17" s="1"/>
      <c r="P17" s="13"/>
      <c r="Q17" s="13">
        <v>4.3</v>
      </c>
      <c r="R17" s="1"/>
      <c r="S17" s="1"/>
      <c r="T17" s="1">
        <v>5</v>
      </c>
      <c r="U17" s="1"/>
      <c r="V17" s="1">
        <f t="shared" si="10"/>
        <v>0.136</v>
      </c>
      <c r="W17" s="14">
        <f t="shared" si="11"/>
        <v>0.9714285714285715</v>
      </c>
      <c r="X17" s="13"/>
      <c r="Y17" s="1"/>
      <c r="Z17" s="13"/>
      <c r="AA17" s="1">
        <v>4.7</v>
      </c>
      <c r="AB17" s="1"/>
      <c r="AC17" s="1"/>
      <c r="AD17" s="1">
        <v>5</v>
      </c>
      <c r="AE17" s="1"/>
      <c r="AF17" s="1">
        <f t="shared" si="12"/>
        <v>0.14400000000000002</v>
      </c>
      <c r="AG17" s="14">
        <f t="shared" si="13"/>
        <v>1.0285714285714287</v>
      </c>
      <c r="AH17" s="13"/>
      <c r="AI17" s="1"/>
      <c r="AJ17" s="13"/>
      <c r="AK17" s="1"/>
      <c r="AL17" s="1"/>
      <c r="AM17" s="1"/>
      <c r="AN17" s="1">
        <v>5</v>
      </c>
      <c r="AO17" s="1"/>
      <c r="AP17" s="1">
        <f t="shared" si="0"/>
        <v>0.05</v>
      </c>
      <c r="AQ17" s="14">
        <f t="shared" si="14"/>
        <v>0.35714285714285715</v>
      </c>
      <c r="AR17" s="13"/>
      <c r="AS17" s="1"/>
      <c r="AT17" s="13"/>
      <c r="AU17" s="1"/>
      <c r="AV17" s="1"/>
      <c r="AW17" s="1"/>
      <c r="AX17" s="1"/>
      <c r="AY17" s="1"/>
      <c r="AZ17" s="1">
        <f t="shared" si="1"/>
        <v>0</v>
      </c>
      <c r="BA17" s="14">
        <f t="shared" si="15"/>
        <v>0</v>
      </c>
      <c r="BB17" s="13"/>
      <c r="BC17" s="1"/>
      <c r="BD17" s="13"/>
      <c r="BE17" s="1"/>
      <c r="BF17" s="1"/>
      <c r="BG17" s="1"/>
      <c r="BH17" s="1"/>
      <c r="BI17" s="1"/>
      <c r="BJ17" s="1">
        <f t="shared" si="2"/>
        <v>0</v>
      </c>
      <c r="BK17" s="14">
        <f t="shared" si="16"/>
        <v>0</v>
      </c>
    </row>
    <row r="18" spans="2:63" ht="18.75" customHeight="1" thickBot="1" thickTop="1">
      <c r="B18" s="4">
        <v>10</v>
      </c>
      <c r="C18" s="10"/>
      <c r="D18" s="1" t="s">
        <v>45</v>
      </c>
      <c r="E18" s="5"/>
      <c r="F18" s="6">
        <f t="shared" si="3"/>
        <v>3.057142857142857</v>
      </c>
      <c r="G18" s="7">
        <f t="shared" si="4"/>
        <v>2.1285714285714286</v>
      </c>
      <c r="H18" s="8">
        <f t="shared" si="5"/>
        <v>0.35714285714285715</v>
      </c>
      <c r="I18" s="9">
        <f t="shared" si="6"/>
        <v>0</v>
      </c>
      <c r="J18" s="10">
        <f t="shared" si="7"/>
        <v>0</v>
      </c>
      <c r="K18" s="11">
        <f t="shared" si="8"/>
        <v>0.09394673123486681</v>
      </c>
      <c r="L18" s="12"/>
      <c r="M18" s="55">
        <f t="shared" si="9"/>
        <v>0.09394673123486681</v>
      </c>
      <c r="N18" s="13"/>
      <c r="O18" s="1"/>
      <c r="P18" s="13">
        <v>4.7</v>
      </c>
      <c r="Q18" s="13">
        <v>4.6</v>
      </c>
      <c r="R18" s="1"/>
      <c r="S18" s="1">
        <v>4.8</v>
      </c>
      <c r="T18" s="1">
        <v>5</v>
      </c>
      <c r="U18" s="1"/>
      <c r="V18" s="1">
        <f t="shared" si="10"/>
        <v>0.428</v>
      </c>
      <c r="W18" s="14">
        <f t="shared" si="11"/>
        <v>3.057142857142857</v>
      </c>
      <c r="X18" s="13"/>
      <c r="Y18" s="1"/>
      <c r="Z18" s="13">
        <v>4</v>
      </c>
      <c r="AA18" s="1">
        <v>4.4</v>
      </c>
      <c r="AB18" s="1">
        <v>4</v>
      </c>
      <c r="AC18" s="1"/>
      <c r="AD18" s="1">
        <v>5</v>
      </c>
      <c r="AE18" s="1"/>
      <c r="AF18" s="1">
        <f t="shared" si="12"/>
        <v>0.298</v>
      </c>
      <c r="AG18" s="14">
        <f t="shared" si="13"/>
        <v>2.1285714285714286</v>
      </c>
      <c r="AH18" s="13"/>
      <c r="AI18" s="1"/>
      <c r="AJ18" s="13"/>
      <c r="AK18" s="1"/>
      <c r="AL18" s="1"/>
      <c r="AM18" s="1"/>
      <c r="AN18" s="1">
        <v>5</v>
      </c>
      <c r="AO18" s="1"/>
      <c r="AP18" s="1">
        <f t="shared" si="0"/>
        <v>0.05</v>
      </c>
      <c r="AQ18" s="14">
        <f t="shared" si="14"/>
        <v>0.35714285714285715</v>
      </c>
      <c r="AR18" s="13"/>
      <c r="AS18" s="1"/>
      <c r="AT18" s="13"/>
      <c r="AU18" s="1"/>
      <c r="AV18" s="1"/>
      <c r="AW18" s="1"/>
      <c r="AX18" s="1"/>
      <c r="AY18" s="1"/>
      <c r="AZ18" s="1">
        <f t="shared" si="1"/>
        <v>0</v>
      </c>
      <c r="BA18" s="14">
        <f t="shared" si="15"/>
        <v>0</v>
      </c>
      <c r="BB18" s="13"/>
      <c r="BC18" s="1"/>
      <c r="BD18" s="13"/>
      <c r="BE18" s="1"/>
      <c r="BF18" s="1"/>
      <c r="BG18" s="1"/>
      <c r="BH18" s="1"/>
      <c r="BI18" s="1"/>
      <c r="BJ18" s="1">
        <f t="shared" si="2"/>
        <v>0</v>
      </c>
      <c r="BK18" s="14">
        <f t="shared" si="16"/>
        <v>0</v>
      </c>
    </row>
    <row r="19" spans="2:63" ht="18.75" customHeight="1" thickBot="1" thickTop="1">
      <c r="B19" s="4">
        <v>11</v>
      </c>
      <c r="C19" s="10"/>
      <c r="D19" s="1" t="s">
        <v>37</v>
      </c>
      <c r="E19" s="5"/>
      <c r="F19" s="6">
        <f t="shared" si="3"/>
        <v>1.0571428571428574</v>
      </c>
      <c r="G19" s="7">
        <f t="shared" si="4"/>
        <v>1.0285714285714287</v>
      </c>
      <c r="H19" s="8">
        <f t="shared" si="5"/>
        <v>0.35714285714285715</v>
      </c>
      <c r="I19" s="9">
        <f t="shared" si="6"/>
        <v>0</v>
      </c>
      <c r="J19" s="10">
        <f t="shared" si="7"/>
        <v>0</v>
      </c>
      <c r="K19" s="11">
        <f t="shared" si="8"/>
        <v>0.04140435835351091</v>
      </c>
      <c r="L19" s="12"/>
      <c r="M19" s="55">
        <f t="shared" si="9"/>
        <v>0.04140435835351091</v>
      </c>
      <c r="N19" s="13"/>
      <c r="O19" s="1"/>
      <c r="P19" s="13"/>
      <c r="Q19" s="13">
        <v>4.9</v>
      </c>
      <c r="R19" s="1"/>
      <c r="S19" s="1"/>
      <c r="T19" s="1">
        <v>5</v>
      </c>
      <c r="U19" s="1"/>
      <c r="V19" s="1">
        <f t="shared" si="10"/>
        <v>0.14800000000000002</v>
      </c>
      <c r="W19" s="14">
        <f t="shared" si="11"/>
        <v>1.0571428571428574</v>
      </c>
      <c r="X19" s="13"/>
      <c r="Y19" s="1"/>
      <c r="Z19" s="13"/>
      <c r="AA19" s="1">
        <v>4.7</v>
      </c>
      <c r="AB19" s="1"/>
      <c r="AC19" s="1"/>
      <c r="AD19" s="1">
        <v>5</v>
      </c>
      <c r="AE19" s="1"/>
      <c r="AF19" s="1">
        <f t="shared" si="12"/>
        <v>0.14400000000000002</v>
      </c>
      <c r="AG19" s="14">
        <f t="shared" si="13"/>
        <v>1.0285714285714287</v>
      </c>
      <c r="AH19" s="13"/>
      <c r="AI19" s="1"/>
      <c r="AJ19" s="13"/>
      <c r="AK19" s="1"/>
      <c r="AL19" s="1"/>
      <c r="AM19" s="1"/>
      <c r="AN19" s="1">
        <v>5</v>
      </c>
      <c r="AO19" s="1"/>
      <c r="AP19" s="1">
        <f t="shared" si="0"/>
        <v>0.05</v>
      </c>
      <c r="AQ19" s="14">
        <f t="shared" si="14"/>
        <v>0.35714285714285715</v>
      </c>
      <c r="AR19" s="13"/>
      <c r="AS19" s="1"/>
      <c r="AT19" s="13"/>
      <c r="AU19" s="1"/>
      <c r="AV19" s="1"/>
      <c r="AW19" s="1"/>
      <c r="AX19" s="1"/>
      <c r="AY19" s="1"/>
      <c r="AZ19" s="1">
        <f t="shared" si="1"/>
        <v>0</v>
      </c>
      <c r="BA19" s="14">
        <f t="shared" si="15"/>
        <v>0</v>
      </c>
      <c r="BB19" s="13"/>
      <c r="BC19" s="1"/>
      <c r="BD19" s="13"/>
      <c r="BE19" s="1"/>
      <c r="BF19" s="1"/>
      <c r="BG19" s="1"/>
      <c r="BH19" s="1"/>
      <c r="BI19" s="1"/>
      <c r="BJ19" s="1">
        <f t="shared" si="2"/>
        <v>0</v>
      </c>
      <c r="BK19" s="14">
        <f t="shared" si="16"/>
        <v>0</v>
      </c>
    </row>
    <row r="20" spans="2:63" ht="18.75" customHeight="1" thickBot="1" thickTop="1">
      <c r="B20" s="4">
        <v>12</v>
      </c>
      <c r="C20" s="10"/>
      <c r="D20" s="1" t="s">
        <v>49</v>
      </c>
      <c r="E20" s="5"/>
      <c r="F20" s="6">
        <f t="shared" si="3"/>
        <v>2.2142857142857144</v>
      </c>
      <c r="G20" s="7">
        <f t="shared" si="4"/>
        <v>0</v>
      </c>
      <c r="H20" s="8">
        <f t="shared" si="5"/>
        <v>0</v>
      </c>
      <c r="I20" s="9">
        <f t="shared" si="6"/>
        <v>0</v>
      </c>
      <c r="J20" s="10">
        <f t="shared" si="7"/>
        <v>0</v>
      </c>
      <c r="K20" s="11">
        <f t="shared" si="8"/>
        <v>0.03753026634382567</v>
      </c>
      <c r="L20" s="12"/>
      <c r="M20" s="55">
        <f t="shared" si="9"/>
        <v>0.03753026634382567</v>
      </c>
      <c r="N20" s="13"/>
      <c r="O20" s="1">
        <v>4.5</v>
      </c>
      <c r="P20" s="13">
        <v>4.5</v>
      </c>
      <c r="Q20" s="13">
        <v>4</v>
      </c>
      <c r="R20" s="1"/>
      <c r="S20" s="1"/>
      <c r="T20" s="1">
        <v>5</v>
      </c>
      <c r="U20" s="1"/>
      <c r="V20" s="1">
        <f t="shared" si="10"/>
        <v>0.31</v>
      </c>
      <c r="W20" s="14">
        <f t="shared" si="11"/>
        <v>2.2142857142857144</v>
      </c>
      <c r="X20" s="13"/>
      <c r="Y20" s="1"/>
      <c r="Z20" s="13"/>
      <c r="AA20" s="1"/>
      <c r="AB20" s="1"/>
      <c r="AC20" s="1"/>
      <c r="AD20" s="1"/>
      <c r="AE20" s="1"/>
      <c r="AF20" s="1">
        <f t="shared" si="12"/>
        <v>0</v>
      </c>
      <c r="AG20" s="14">
        <f t="shared" si="13"/>
        <v>0</v>
      </c>
      <c r="AH20" s="13"/>
      <c r="AI20" s="1"/>
      <c r="AJ20" s="13"/>
      <c r="AK20" s="1"/>
      <c r="AL20" s="1"/>
      <c r="AM20" s="1"/>
      <c r="AN20" s="1"/>
      <c r="AO20" s="1"/>
      <c r="AP20" s="1">
        <f t="shared" si="0"/>
        <v>0</v>
      </c>
      <c r="AQ20" s="14">
        <f t="shared" si="14"/>
        <v>0</v>
      </c>
      <c r="AR20" s="13"/>
      <c r="AS20" s="1"/>
      <c r="AT20" s="13"/>
      <c r="AU20" s="1"/>
      <c r="AV20" s="1"/>
      <c r="AW20" s="1"/>
      <c r="AX20" s="1"/>
      <c r="AY20" s="1"/>
      <c r="AZ20" s="1">
        <f t="shared" si="1"/>
        <v>0</v>
      </c>
      <c r="BA20" s="14">
        <f t="shared" si="15"/>
        <v>0</v>
      </c>
      <c r="BB20" s="13"/>
      <c r="BC20" s="1"/>
      <c r="BD20" s="13"/>
      <c r="BE20" s="1"/>
      <c r="BF20" s="1"/>
      <c r="BG20" s="1"/>
      <c r="BH20" s="1"/>
      <c r="BI20" s="1"/>
      <c r="BJ20" s="1">
        <f t="shared" si="2"/>
        <v>0</v>
      </c>
      <c r="BK20" s="14">
        <f t="shared" si="16"/>
        <v>0</v>
      </c>
    </row>
    <row r="21" spans="2:63" ht="18.75" customHeight="1" thickBot="1" thickTop="1">
      <c r="B21" s="4">
        <v>13</v>
      </c>
      <c r="C21" s="10"/>
      <c r="D21" s="1" t="s">
        <v>46</v>
      </c>
      <c r="E21" s="5"/>
      <c r="F21" s="6">
        <f t="shared" si="3"/>
        <v>3.042857142857143</v>
      </c>
      <c r="G21" s="7">
        <f t="shared" si="4"/>
        <v>2.157142857142857</v>
      </c>
      <c r="H21" s="8">
        <f t="shared" si="5"/>
        <v>0.35714285714285715</v>
      </c>
      <c r="I21" s="9">
        <f t="shared" si="6"/>
        <v>0</v>
      </c>
      <c r="J21" s="10">
        <f t="shared" si="7"/>
        <v>0</v>
      </c>
      <c r="K21" s="11">
        <f t="shared" si="8"/>
        <v>0.09418886198547215</v>
      </c>
      <c r="L21" s="12"/>
      <c r="M21" s="55">
        <f t="shared" si="9"/>
        <v>0.09418886198547215</v>
      </c>
      <c r="N21" s="13"/>
      <c r="O21" s="1"/>
      <c r="P21" s="13">
        <v>4.7</v>
      </c>
      <c r="Q21" s="13">
        <v>4.5</v>
      </c>
      <c r="R21" s="1"/>
      <c r="S21" s="1">
        <v>4.8</v>
      </c>
      <c r="T21" s="1">
        <v>5</v>
      </c>
      <c r="U21" s="1"/>
      <c r="V21" s="1">
        <f t="shared" si="10"/>
        <v>0.426</v>
      </c>
      <c r="W21" s="14">
        <f t="shared" si="11"/>
        <v>3.042857142857143</v>
      </c>
      <c r="X21" s="13"/>
      <c r="Y21" s="1"/>
      <c r="Z21" s="13">
        <v>4</v>
      </c>
      <c r="AA21" s="1">
        <v>4.6</v>
      </c>
      <c r="AB21" s="1">
        <v>4</v>
      </c>
      <c r="AC21" s="1"/>
      <c r="AD21" s="1">
        <v>5</v>
      </c>
      <c r="AE21" s="1"/>
      <c r="AF21" s="1">
        <f t="shared" si="12"/>
        <v>0.302</v>
      </c>
      <c r="AG21" s="14">
        <f t="shared" si="13"/>
        <v>2.157142857142857</v>
      </c>
      <c r="AH21" s="13"/>
      <c r="AI21" s="1"/>
      <c r="AJ21" s="13"/>
      <c r="AK21" s="1"/>
      <c r="AL21" s="1"/>
      <c r="AM21" s="1"/>
      <c r="AN21" s="1">
        <v>5</v>
      </c>
      <c r="AO21" s="1"/>
      <c r="AP21" s="1">
        <f t="shared" si="0"/>
        <v>0.05</v>
      </c>
      <c r="AQ21" s="14">
        <f t="shared" si="14"/>
        <v>0.35714285714285715</v>
      </c>
      <c r="AR21" s="13"/>
      <c r="AS21" s="1"/>
      <c r="AT21" s="13"/>
      <c r="AU21" s="1"/>
      <c r="AV21" s="1"/>
      <c r="AW21" s="1"/>
      <c r="AX21" s="1"/>
      <c r="AY21" s="1"/>
      <c r="AZ21" s="1">
        <f t="shared" si="1"/>
        <v>0</v>
      </c>
      <c r="BA21" s="14">
        <f t="shared" si="15"/>
        <v>0</v>
      </c>
      <c r="BB21" s="13"/>
      <c r="BC21" s="1"/>
      <c r="BD21" s="13"/>
      <c r="BE21" s="1"/>
      <c r="BF21" s="1"/>
      <c r="BG21" s="1"/>
      <c r="BH21" s="1"/>
      <c r="BI21" s="1"/>
      <c r="BJ21" s="1">
        <f t="shared" si="2"/>
        <v>0</v>
      </c>
      <c r="BK21" s="14">
        <f t="shared" si="16"/>
        <v>0</v>
      </c>
    </row>
    <row r="22" spans="2:63" ht="18.75" customHeight="1" thickBot="1" thickTop="1">
      <c r="B22" s="4">
        <v>14</v>
      </c>
      <c r="C22" s="10"/>
      <c r="D22" s="1" t="s">
        <v>42</v>
      </c>
      <c r="E22" s="5"/>
      <c r="F22" s="6">
        <f t="shared" si="3"/>
        <v>1.5428571428571427</v>
      </c>
      <c r="G22" s="7">
        <f t="shared" si="4"/>
        <v>1.5428571428571427</v>
      </c>
      <c r="H22" s="8">
        <f t="shared" si="5"/>
        <v>0.35714285714285715</v>
      </c>
      <c r="I22" s="9">
        <f t="shared" si="6"/>
        <v>0</v>
      </c>
      <c r="J22" s="10">
        <f t="shared" si="7"/>
        <v>0</v>
      </c>
      <c r="K22" s="11">
        <f t="shared" si="8"/>
        <v>0.058353510895883774</v>
      </c>
      <c r="L22" s="12"/>
      <c r="M22" s="55">
        <f t="shared" si="9"/>
        <v>0.058353510895883774</v>
      </c>
      <c r="N22" s="13"/>
      <c r="O22" s="1"/>
      <c r="P22" s="13">
        <v>4</v>
      </c>
      <c r="Q22" s="1">
        <v>4.3</v>
      </c>
      <c r="R22" s="1"/>
      <c r="S22" s="1"/>
      <c r="T22" s="1">
        <v>5</v>
      </c>
      <c r="U22" s="1"/>
      <c r="V22" s="1">
        <f t="shared" si="10"/>
        <v>0.21599999999999997</v>
      </c>
      <c r="W22" s="14">
        <f t="shared" si="11"/>
        <v>1.5428571428571427</v>
      </c>
      <c r="X22" s="13"/>
      <c r="Y22" s="1"/>
      <c r="Z22" s="13">
        <v>4</v>
      </c>
      <c r="AA22" s="1">
        <v>4.3</v>
      </c>
      <c r="AB22" s="1"/>
      <c r="AC22" s="1"/>
      <c r="AD22" s="1">
        <v>5</v>
      </c>
      <c r="AE22" s="1"/>
      <c r="AF22" s="1">
        <f t="shared" si="12"/>
        <v>0.21599999999999997</v>
      </c>
      <c r="AG22" s="14">
        <f t="shared" si="13"/>
        <v>1.5428571428571427</v>
      </c>
      <c r="AH22" s="13"/>
      <c r="AI22" s="1"/>
      <c r="AJ22" s="13"/>
      <c r="AK22" s="1"/>
      <c r="AL22" s="1"/>
      <c r="AM22" s="1"/>
      <c r="AN22" s="1">
        <v>5</v>
      </c>
      <c r="AO22" s="1"/>
      <c r="AP22" s="1">
        <f t="shared" si="0"/>
        <v>0.05</v>
      </c>
      <c r="AQ22" s="14">
        <f t="shared" si="14"/>
        <v>0.35714285714285715</v>
      </c>
      <c r="AR22" s="13"/>
      <c r="AS22" s="1"/>
      <c r="AT22" s="13"/>
      <c r="AU22" s="1"/>
      <c r="AV22" s="1"/>
      <c r="AW22" s="1"/>
      <c r="AX22" s="1"/>
      <c r="AY22" s="1"/>
      <c r="AZ22" s="1">
        <f t="shared" si="1"/>
        <v>0</v>
      </c>
      <c r="BA22" s="14">
        <f t="shared" si="15"/>
        <v>0</v>
      </c>
      <c r="BB22" s="13"/>
      <c r="BC22" s="1"/>
      <c r="BD22" s="13"/>
      <c r="BE22" s="1"/>
      <c r="BF22" s="1"/>
      <c r="BG22" s="1"/>
      <c r="BH22" s="1"/>
      <c r="BI22" s="1"/>
      <c r="BJ22" s="1">
        <f t="shared" si="2"/>
        <v>0</v>
      </c>
      <c r="BK22" s="14">
        <f t="shared" si="16"/>
        <v>0</v>
      </c>
    </row>
    <row r="23" spans="2:63" ht="20.25" customHeight="1" thickBot="1" thickTop="1">
      <c r="B23" s="4">
        <v>15</v>
      </c>
      <c r="C23" s="10"/>
      <c r="D23" s="1" t="s">
        <v>47</v>
      </c>
      <c r="E23" s="5"/>
      <c r="F23" s="6">
        <f t="shared" si="3"/>
        <v>2.3714285714285714</v>
      </c>
      <c r="G23" s="7">
        <f t="shared" si="4"/>
        <v>1.042857142857143</v>
      </c>
      <c r="H23" s="8">
        <f t="shared" si="5"/>
        <v>0.35714285714285715</v>
      </c>
      <c r="I23" s="9">
        <f t="shared" si="6"/>
        <v>0</v>
      </c>
      <c r="J23" s="10">
        <f t="shared" si="7"/>
        <v>0</v>
      </c>
      <c r="K23" s="11">
        <f t="shared" si="8"/>
        <v>0.0639225181598063</v>
      </c>
      <c r="L23" s="12"/>
      <c r="M23" s="55">
        <f t="shared" si="9"/>
        <v>0.0639225181598063</v>
      </c>
      <c r="N23" s="13"/>
      <c r="O23" s="1">
        <v>4.9</v>
      </c>
      <c r="P23" s="13">
        <v>4.5</v>
      </c>
      <c r="Q23" s="1">
        <v>4.7</v>
      </c>
      <c r="R23" s="1"/>
      <c r="S23" s="1"/>
      <c r="T23" s="1">
        <v>5</v>
      </c>
      <c r="U23" s="1"/>
      <c r="V23" s="1">
        <f t="shared" si="10"/>
        <v>0.332</v>
      </c>
      <c r="W23" s="14">
        <f t="shared" si="11"/>
        <v>2.3714285714285714</v>
      </c>
      <c r="X23" s="13"/>
      <c r="Y23" s="1"/>
      <c r="Z23" s="13"/>
      <c r="AA23" s="1">
        <v>4.8</v>
      </c>
      <c r="AB23" s="1"/>
      <c r="AC23" s="1"/>
      <c r="AD23" s="1">
        <v>5</v>
      </c>
      <c r="AE23" s="1"/>
      <c r="AF23" s="1">
        <f t="shared" si="12"/>
        <v>0.14600000000000002</v>
      </c>
      <c r="AG23" s="14">
        <f t="shared" si="13"/>
        <v>1.042857142857143</v>
      </c>
      <c r="AH23" s="13"/>
      <c r="AI23" s="1"/>
      <c r="AJ23" s="13"/>
      <c r="AK23" s="1"/>
      <c r="AL23" s="1"/>
      <c r="AM23" s="1"/>
      <c r="AN23" s="1">
        <v>5</v>
      </c>
      <c r="AO23" s="1"/>
      <c r="AP23" s="1">
        <f t="shared" si="0"/>
        <v>0.05</v>
      </c>
      <c r="AQ23" s="14">
        <f t="shared" si="14"/>
        <v>0.35714285714285715</v>
      </c>
      <c r="AR23" s="13"/>
      <c r="AS23" s="1"/>
      <c r="AT23" s="13"/>
      <c r="AU23" s="1"/>
      <c r="AV23" s="1"/>
      <c r="AW23" s="1"/>
      <c r="AX23" s="1"/>
      <c r="AY23" s="1"/>
      <c r="AZ23" s="1">
        <f t="shared" si="1"/>
        <v>0</v>
      </c>
      <c r="BA23" s="14">
        <f t="shared" si="15"/>
        <v>0</v>
      </c>
      <c r="BB23" s="13"/>
      <c r="BC23" s="1"/>
      <c r="BD23" s="13"/>
      <c r="BE23" s="1"/>
      <c r="BF23" s="1"/>
      <c r="BG23" s="1"/>
      <c r="BH23" s="1"/>
      <c r="BI23" s="1"/>
      <c r="BJ23" s="1">
        <f t="shared" si="2"/>
        <v>0</v>
      </c>
      <c r="BK23" s="14">
        <f t="shared" si="16"/>
        <v>0</v>
      </c>
    </row>
    <row r="24" spans="2:63" ht="18.75" customHeight="1" thickBot="1" thickTop="1">
      <c r="B24" s="4">
        <v>16</v>
      </c>
      <c r="C24" s="10"/>
      <c r="D24" s="1" t="s">
        <v>48</v>
      </c>
      <c r="E24" s="5"/>
      <c r="F24" s="6">
        <f t="shared" si="3"/>
        <v>1.0000000000000002</v>
      </c>
      <c r="G24" s="7">
        <f t="shared" si="4"/>
        <v>0.942857142857143</v>
      </c>
      <c r="H24" s="8">
        <f t="shared" si="5"/>
        <v>0.35714285714285715</v>
      </c>
      <c r="I24" s="9">
        <f t="shared" si="6"/>
        <v>0</v>
      </c>
      <c r="J24" s="10">
        <f t="shared" si="7"/>
        <v>0</v>
      </c>
      <c r="K24" s="11">
        <f t="shared" si="8"/>
        <v>0.03898305084745763</v>
      </c>
      <c r="L24" s="12"/>
      <c r="M24" s="55">
        <f t="shared" si="9"/>
        <v>0.03898305084745763</v>
      </c>
      <c r="N24" s="13"/>
      <c r="O24" s="1"/>
      <c r="P24" s="13">
        <v>4.5</v>
      </c>
      <c r="Q24" s="1"/>
      <c r="R24" s="1"/>
      <c r="S24" s="1"/>
      <c r="T24" s="1">
        <v>5</v>
      </c>
      <c r="U24" s="1"/>
      <c r="V24" s="1">
        <f t="shared" si="10"/>
        <v>0.14</v>
      </c>
      <c r="W24" s="14">
        <f t="shared" si="11"/>
        <v>1.0000000000000002</v>
      </c>
      <c r="X24" s="13"/>
      <c r="Y24" s="1"/>
      <c r="Z24" s="13"/>
      <c r="AA24" s="1">
        <v>4.1</v>
      </c>
      <c r="AB24" s="1"/>
      <c r="AC24" s="1"/>
      <c r="AD24" s="1">
        <v>5</v>
      </c>
      <c r="AE24" s="1"/>
      <c r="AF24" s="1">
        <f t="shared" si="12"/>
        <v>0.132</v>
      </c>
      <c r="AG24" s="14">
        <f t="shared" si="13"/>
        <v>0.942857142857143</v>
      </c>
      <c r="AH24" s="13"/>
      <c r="AI24" s="1"/>
      <c r="AJ24" s="13"/>
      <c r="AK24" s="1"/>
      <c r="AL24" s="1"/>
      <c r="AM24" s="1"/>
      <c r="AN24" s="1">
        <v>5</v>
      </c>
      <c r="AO24" s="1"/>
      <c r="AP24" s="1">
        <f t="shared" si="0"/>
        <v>0.05</v>
      </c>
      <c r="AQ24" s="14">
        <f t="shared" si="14"/>
        <v>0.35714285714285715</v>
      </c>
      <c r="AR24" s="13"/>
      <c r="AS24" s="1"/>
      <c r="AT24" s="13"/>
      <c r="AU24" s="1"/>
      <c r="AV24" s="1"/>
      <c r="AW24" s="1"/>
      <c r="AX24" s="1"/>
      <c r="AY24" s="1"/>
      <c r="AZ24" s="1">
        <f t="shared" si="1"/>
        <v>0</v>
      </c>
      <c r="BA24" s="14">
        <f t="shared" si="15"/>
        <v>0</v>
      </c>
      <c r="BB24" s="13"/>
      <c r="BC24" s="1"/>
      <c r="BD24" s="13"/>
      <c r="BE24" s="1"/>
      <c r="BF24" s="1"/>
      <c r="BG24" s="1"/>
      <c r="BH24" s="1"/>
      <c r="BI24" s="1"/>
      <c r="BJ24" s="1">
        <f t="shared" si="2"/>
        <v>0</v>
      </c>
      <c r="BK24" s="14">
        <f t="shared" si="16"/>
        <v>0</v>
      </c>
    </row>
    <row r="25" spans="2:63" ht="18.75" customHeight="1" thickBot="1" thickTop="1">
      <c r="B25" s="4">
        <v>17</v>
      </c>
      <c r="C25" s="10"/>
      <c r="D25" s="1" t="s">
        <v>38</v>
      </c>
      <c r="E25" s="5"/>
      <c r="F25" s="6">
        <f t="shared" si="3"/>
        <v>1.0714285714285716</v>
      </c>
      <c r="G25" s="7">
        <f t="shared" si="4"/>
        <v>1.0571428571428574</v>
      </c>
      <c r="H25" s="8">
        <f t="shared" si="5"/>
        <v>0.35714285714285715</v>
      </c>
      <c r="I25" s="9">
        <f t="shared" si="6"/>
        <v>0</v>
      </c>
      <c r="J25" s="10">
        <f t="shared" si="7"/>
        <v>0</v>
      </c>
      <c r="K25" s="11">
        <f t="shared" si="8"/>
        <v>0.04213075060532689</v>
      </c>
      <c r="L25" s="12"/>
      <c r="M25" s="55">
        <f t="shared" si="9"/>
        <v>0.04213075060532689</v>
      </c>
      <c r="N25" s="13"/>
      <c r="O25" s="1"/>
      <c r="P25" s="13"/>
      <c r="Q25" s="1">
        <v>5</v>
      </c>
      <c r="R25" s="1"/>
      <c r="S25" s="1"/>
      <c r="T25" s="1">
        <v>5</v>
      </c>
      <c r="U25" s="1"/>
      <c r="V25" s="1">
        <f t="shared" si="10"/>
        <v>0.15000000000000002</v>
      </c>
      <c r="W25" s="14">
        <f t="shared" si="11"/>
        <v>1.0714285714285716</v>
      </c>
      <c r="X25" s="13"/>
      <c r="Y25" s="1"/>
      <c r="Z25" s="13"/>
      <c r="AA25" s="1">
        <v>4.9</v>
      </c>
      <c r="AB25" s="1"/>
      <c r="AC25" s="1"/>
      <c r="AD25" s="1">
        <v>5</v>
      </c>
      <c r="AE25" s="1"/>
      <c r="AF25" s="1">
        <f t="shared" si="12"/>
        <v>0.14800000000000002</v>
      </c>
      <c r="AG25" s="14">
        <f t="shared" si="13"/>
        <v>1.0571428571428574</v>
      </c>
      <c r="AH25" s="13"/>
      <c r="AI25" s="1"/>
      <c r="AJ25" s="13"/>
      <c r="AK25" s="1"/>
      <c r="AL25" s="1"/>
      <c r="AM25" s="1"/>
      <c r="AN25" s="1">
        <v>5</v>
      </c>
      <c r="AO25" s="1"/>
      <c r="AP25" s="1">
        <f t="shared" si="0"/>
        <v>0.05</v>
      </c>
      <c r="AQ25" s="14">
        <f t="shared" si="14"/>
        <v>0.35714285714285715</v>
      </c>
      <c r="AR25" s="13"/>
      <c r="AS25" s="1"/>
      <c r="AT25" s="13"/>
      <c r="AU25" s="1"/>
      <c r="AV25" s="1"/>
      <c r="AW25" s="1"/>
      <c r="AX25" s="1"/>
      <c r="AY25" s="1"/>
      <c r="AZ25" s="1">
        <f t="shared" si="1"/>
        <v>0</v>
      </c>
      <c r="BA25" s="14">
        <f t="shared" si="15"/>
        <v>0</v>
      </c>
      <c r="BB25" s="13"/>
      <c r="BC25" s="1"/>
      <c r="BD25" s="13"/>
      <c r="BE25" s="1"/>
      <c r="BF25" s="1"/>
      <c r="BG25" s="1"/>
      <c r="BH25" s="1"/>
      <c r="BI25" s="1"/>
      <c r="BJ25" s="1">
        <f t="shared" si="2"/>
        <v>0</v>
      </c>
      <c r="BK25" s="14">
        <f t="shared" si="16"/>
        <v>0</v>
      </c>
    </row>
    <row r="26" spans="2:63" ht="18.75" customHeight="1" thickBot="1" thickTop="1">
      <c r="B26" s="4">
        <v>18</v>
      </c>
      <c r="C26" s="10"/>
      <c r="D26" s="1" t="s">
        <v>50</v>
      </c>
      <c r="E26" s="5"/>
      <c r="F26" s="6">
        <f t="shared" si="3"/>
        <v>0.8428571428571429</v>
      </c>
      <c r="G26" s="7">
        <f t="shared" si="4"/>
        <v>1.5714285714285712</v>
      </c>
      <c r="H26" s="8">
        <f t="shared" si="5"/>
        <v>0.35714285714285715</v>
      </c>
      <c r="I26" s="9">
        <f t="shared" si="6"/>
        <v>0</v>
      </c>
      <c r="J26" s="10">
        <f t="shared" si="7"/>
        <v>0</v>
      </c>
      <c r="K26" s="11">
        <f t="shared" si="8"/>
        <v>0.04697336561743341</v>
      </c>
      <c r="L26" s="12"/>
      <c r="M26" s="55">
        <f t="shared" si="9"/>
        <v>0.04697336561743341</v>
      </c>
      <c r="N26" s="13"/>
      <c r="O26" s="1"/>
      <c r="P26" s="13"/>
      <c r="Q26" s="1">
        <v>3.4</v>
      </c>
      <c r="R26" s="1"/>
      <c r="S26" s="1"/>
      <c r="T26" s="1">
        <v>5</v>
      </c>
      <c r="U26" s="1"/>
      <c r="V26" s="1">
        <f t="shared" si="10"/>
        <v>0.11800000000000001</v>
      </c>
      <c r="W26" s="14">
        <f t="shared" si="11"/>
        <v>0.8428571428571429</v>
      </c>
      <c r="X26" s="13"/>
      <c r="Y26" s="1"/>
      <c r="Z26" s="13">
        <v>4</v>
      </c>
      <c r="AA26" s="1">
        <v>4.5</v>
      </c>
      <c r="AB26" s="1"/>
      <c r="AC26" s="1"/>
      <c r="AD26" s="1">
        <v>5</v>
      </c>
      <c r="AE26" s="1"/>
      <c r="AF26" s="1">
        <f t="shared" si="12"/>
        <v>0.21999999999999997</v>
      </c>
      <c r="AG26" s="14">
        <f t="shared" si="13"/>
        <v>1.5714285714285712</v>
      </c>
      <c r="AH26" s="13"/>
      <c r="AI26" s="1"/>
      <c r="AJ26" s="13"/>
      <c r="AK26" s="1"/>
      <c r="AL26" s="1"/>
      <c r="AM26" s="1"/>
      <c r="AN26" s="1">
        <v>5</v>
      </c>
      <c r="AO26" s="1"/>
      <c r="AP26" s="1">
        <f t="shared" si="0"/>
        <v>0.05</v>
      </c>
      <c r="AQ26" s="14">
        <f t="shared" si="14"/>
        <v>0.35714285714285715</v>
      </c>
      <c r="AR26" s="13"/>
      <c r="AS26" s="1"/>
      <c r="AT26" s="13"/>
      <c r="AU26" s="1"/>
      <c r="AV26" s="1"/>
      <c r="AW26" s="1"/>
      <c r="AX26" s="1"/>
      <c r="AY26" s="1"/>
      <c r="AZ26" s="1">
        <f t="shared" si="1"/>
        <v>0</v>
      </c>
      <c r="BA26" s="14">
        <f t="shared" si="15"/>
        <v>0</v>
      </c>
      <c r="BB26" s="13"/>
      <c r="BC26" s="1"/>
      <c r="BD26" s="13"/>
      <c r="BE26" s="1"/>
      <c r="BF26" s="1"/>
      <c r="BG26" s="1"/>
      <c r="BH26" s="1"/>
      <c r="BI26" s="1"/>
      <c r="BJ26" s="1">
        <f t="shared" si="2"/>
        <v>0</v>
      </c>
      <c r="BK26" s="14">
        <f t="shared" si="16"/>
        <v>0</v>
      </c>
    </row>
    <row r="27" spans="2:63" ht="18.75" customHeight="1" thickBot="1" thickTop="1">
      <c r="B27" s="4">
        <v>19</v>
      </c>
      <c r="C27" s="10"/>
      <c r="D27" s="1" t="s">
        <v>40</v>
      </c>
      <c r="E27" s="5"/>
      <c r="F27" s="6">
        <f t="shared" si="3"/>
        <v>1.0000000000000002</v>
      </c>
      <c r="G27" s="7">
        <f t="shared" si="4"/>
        <v>0</v>
      </c>
      <c r="H27" s="8">
        <f t="shared" si="5"/>
        <v>0</v>
      </c>
      <c r="I27" s="9">
        <f t="shared" si="6"/>
        <v>0</v>
      </c>
      <c r="J27" s="10">
        <f t="shared" si="7"/>
        <v>0</v>
      </c>
      <c r="K27" s="11">
        <f t="shared" si="8"/>
        <v>0.016949152542372885</v>
      </c>
      <c r="L27" s="12"/>
      <c r="M27" s="55">
        <f t="shared" si="9"/>
        <v>0.016949152542372885</v>
      </c>
      <c r="N27" s="13"/>
      <c r="O27" s="1"/>
      <c r="P27" s="13">
        <v>4.5</v>
      </c>
      <c r="Q27" s="1"/>
      <c r="R27" s="1"/>
      <c r="S27" s="1"/>
      <c r="T27" s="1">
        <v>5</v>
      </c>
      <c r="U27" s="1"/>
      <c r="V27" s="1">
        <f t="shared" si="10"/>
        <v>0.14</v>
      </c>
      <c r="W27" s="14">
        <f t="shared" si="11"/>
        <v>1.0000000000000002</v>
      </c>
      <c r="X27" s="13"/>
      <c r="Y27" s="1"/>
      <c r="Z27" s="13"/>
      <c r="AA27" s="1"/>
      <c r="AB27" s="1"/>
      <c r="AC27" s="1"/>
      <c r="AD27" s="1"/>
      <c r="AE27" s="1"/>
      <c r="AF27" s="1">
        <f t="shared" si="12"/>
        <v>0</v>
      </c>
      <c r="AG27" s="14">
        <f t="shared" si="13"/>
        <v>0</v>
      </c>
      <c r="AH27" s="13"/>
      <c r="AI27" s="1"/>
      <c r="AJ27" s="13"/>
      <c r="AK27" s="1"/>
      <c r="AL27" s="1"/>
      <c r="AM27" s="1"/>
      <c r="AN27" s="1"/>
      <c r="AO27" s="1"/>
      <c r="AP27" s="1">
        <f t="shared" si="0"/>
        <v>0</v>
      </c>
      <c r="AQ27" s="14">
        <f t="shared" si="14"/>
        <v>0</v>
      </c>
      <c r="AR27" s="13"/>
      <c r="AS27" s="1"/>
      <c r="AT27" s="13"/>
      <c r="AU27" s="1"/>
      <c r="AV27" s="1"/>
      <c r="AW27" s="1"/>
      <c r="AX27" s="1"/>
      <c r="AY27" s="1"/>
      <c r="AZ27" s="1">
        <f t="shared" si="1"/>
        <v>0</v>
      </c>
      <c r="BA27" s="14">
        <f t="shared" si="15"/>
        <v>0</v>
      </c>
      <c r="BB27" s="13"/>
      <c r="BC27" s="1"/>
      <c r="BD27" s="13"/>
      <c r="BE27" s="1"/>
      <c r="BF27" s="1"/>
      <c r="BG27" s="1"/>
      <c r="BH27" s="1"/>
      <c r="BI27" s="1"/>
      <c r="BJ27" s="1">
        <f t="shared" si="2"/>
        <v>0</v>
      </c>
      <c r="BK27" s="14">
        <f t="shared" si="16"/>
        <v>0</v>
      </c>
    </row>
    <row r="28" spans="2:63" ht="18.75" customHeight="1" thickBot="1" thickTop="1">
      <c r="B28" s="4">
        <v>20</v>
      </c>
      <c r="C28" s="10"/>
      <c r="D28" s="1" t="s">
        <v>150</v>
      </c>
      <c r="E28" s="5"/>
      <c r="F28" s="6">
        <f t="shared" si="3"/>
        <v>2.4285714285714284</v>
      </c>
      <c r="G28" s="7">
        <f t="shared" si="4"/>
        <v>1.6999999999999997</v>
      </c>
      <c r="H28" s="8">
        <f t="shared" si="5"/>
        <v>0.35714285714285715</v>
      </c>
      <c r="I28" s="9">
        <f t="shared" si="6"/>
        <v>0</v>
      </c>
      <c r="J28" s="10">
        <f t="shared" si="7"/>
        <v>0</v>
      </c>
      <c r="K28" s="11">
        <f t="shared" si="8"/>
        <v>0.07602905569007262</v>
      </c>
      <c r="L28" s="12"/>
      <c r="M28" s="55">
        <f t="shared" si="9"/>
        <v>0.07602905569007262</v>
      </c>
      <c r="N28" s="13"/>
      <c r="O28" s="1"/>
      <c r="P28" s="13">
        <v>4.9</v>
      </c>
      <c r="Q28" s="1">
        <v>4.8</v>
      </c>
      <c r="R28" s="1">
        <v>4.8</v>
      </c>
      <c r="S28" s="1"/>
      <c r="T28" s="1">
        <v>5</v>
      </c>
      <c r="U28" s="1"/>
      <c r="V28" s="1">
        <f t="shared" si="10"/>
        <v>0.34</v>
      </c>
      <c r="W28" s="14">
        <f t="shared" si="11"/>
        <v>2.4285714285714284</v>
      </c>
      <c r="X28" s="13"/>
      <c r="Y28" s="1"/>
      <c r="Z28" s="13">
        <v>4.5</v>
      </c>
      <c r="AA28" s="1">
        <v>4.9</v>
      </c>
      <c r="AB28" s="1"/>
      <c r="AC28" s="1"/>
      <c r="AD28" s="1">
        <v>5</v>
      </c>
      <c r="AE28" s="1"/>
      <c r="AF28" s="1">
        <f t="shared" si="12"/>
        <v>0.238</v>
      </c>
      <c r="AG28" s="14">
        <f t="shared" si="13"/>
        <v>1.6999999999999997</v>
      </c>
      <c r="AH28" s="13"/>
      <c r="AI28" s="1"/>
      <c r="AJ28" s="13"/>
      <c r="AK28" s="1"/>
      <c r="AL28" s="1"/>
      <c r="AM28" s="1"/>
      <c r="AN28" s="1">
        <v>5</v>
      </c>
      <c r="AO28" s="1"/>
      <c r="AP28" s="1">
        <f t="shared" si="0"/>
        <v>0.05</v>
      </c>
      <c r="AQ28" s="14">
        <f t="shared" si="14"/>
        <v>0.35714285714285715</v>
      </c>
      <c r="AR28" s="13"/>
      <c r="AS28" s="1"/>
      <c r="AT28" s="13"/>
      <c r="AU28" s="1"/>
      <c r="AV28" s="1"/>
      <c r="AW28" s="1"/>
      <c r="AX28" s="1"/>
      <c r="AY28" s="1"/>
      <c r="AZ28" s="1">
        <f t="shared" si="1"/>
        <v>0</v>
      </c>
      <c r="BA28" s="14">
        <f t="shared" si="15"/>
        <v>0</v>
      </c>
      <c r="BB28" s="13"/>
      <c r="BC28" s="1"/>
      <c r="BD28" s="13"/>
      <c r="BE28" s="1"/>
      <c r="BF28" s="1"/>
      <c r="BG28" s="1"/>
      <c r="BH28" s="1"/>
      <c r="BI28" s="1"/>
      <c r="BJ28" s="1">
        <f t="shared" si="2"/>
        <v>0</v>
      </c>
      <c r="BK28" s="14">
        <f t="shared" si="16"/>
        <v>0</v>
      </c>
    </row>
    <row r="29" spans="2:63" ht="18.75" customHeight="1" thickBot="1" thickTop="1">
      <c r="B29" s="4">
        <v>21</v>
      </c>
      <c r="C29" s="10"/>
      <c r="D29" s="1" t="s">
        <v>151</v>
      </c>
      <c r="E29" s="5"/>
      <c r="F29" s="6">
        <f t="shared" si="3"/>
        <v>1.7428571428571427</v>
      </c>
      <c r="G29" s="7">
        <f t="shared" si="4"/>
        <v>1.6285714285714283</v>
      </c>
      <c r="H29" s="8">
        <f t="shared" si="5"/>
        <v>0.35714285714285715</v>
      </c>
      <c r="I29" s="9">
        <f t="shared" si="6"/>
        <v>0</v>
      </c>
      <c r="J29" s="10">
        <f t="shared" si="7"/>
        <v>0</v>
      </c>
      <c r="K29" s="11">
        <f t="shared" si="8"/>
        <v>0.06319612590799031</v>
      </c>
      <c r="L29" s="12"/>
      <c r="M29" s="55">
        <f t="shared" si="9"/>
        <v>0.06319612590799031</v>
      </c>
      <c r="N29" s="13"/>
      <c r="O29" s="1"/>
      <c r="P29" s="13">
        <v>4.9</v>
      </c>
      <c r="Q29" s="1"/>
      <c r="R29" s="1">
        <v>4.8</v>
      </c>
      <c r="S29" s="1"/>
      <c r="T29" s="1">
        <v>5</v>
      </c>
      <c r="U29" s="1"/>
      <c r="V29" s="1">
        <f t="shared" si="10"/>
        <v>0.244</v>
      </c>
      <c r="W29" s="14">
        <f t="shared" si="11"/>
        <v>1.7428571428571427</v>
      </c>
      <c r="X29" s="13"/>
      <c r="Y29" s="1"/>
      <c r="Z29" s="13">
        <v>4.5</v>
      </c>
      <c r="AA29" s="1">
        <v>4.4</v>
      </c>
      <c r="AB29" s="1"/>
      <c r="AC29" s="1"/>
      <c r="AD29" s="1">
        <v>5</v>
      </c>
      <c r="AE29" s="1"/>
      <c r="AF29" s="1">
        <f t="shared" si="12"/>
        <v>0.22799999999999998</v>
      </c>
      <c r="AG29" s="14">
        <f t="shared" si="13"/>
        <v>1.6285714285714283</v>
      </c>
      <c r="AH29" s="13"/>
      <c r="AI29" s="1"/>
      <c r="AJ29" s="13"/>
      <c r="AK29" s="1"/>
      <c r="AL29" s="1"/>
      <c r="AM29" s="1"/>
      <c r="AN29" s="1">
        <v>5</v>
      </c>
      <c r="AO29" s="1"/>
      <c r="AP29" s="1">
        <f t="shared" si="0"/>
        <v>0.05</v>
      </c>
      <c r="AQ29" s="14">
        <f t="shared" si="14"/>
        <v>0.35714285714285715</v>
      </c>
      <c r="AR29" s="13"/>
      <c r="AS29" s="1"/>
      <c r="AT29" s="13"/>
      <c r="AU29" s="1"/>
      <c r="AV29" s="1"/>
      <c r="AW29" s="1"/>
      <c r="AX29" s="1"/>
      <c r="AY29" s="1"/>
      <c r="AZ29" s="1">
        <f t="shared" si="1"/>
        <v>0</v>
      </c>
      <c r="BA29" s="14">
        <f t="shared" si="15"/>
        <v>0</v>
      </c>
      <c r="BB29" s="13"/>
      <c r="BC29" s="1"/>
      <c r="BD29" s="13"/>
      <c r="BE29" s="1"/>
      <c r="BF29" s="1"/>
      <c r="BG29" s="1"/>
      <c r="BH29" s="1"/>
      <c r="BI29" s="1"/>
      <c r="BJ29" s="1">
        <f t="shared" si="2"/>
        <v>0</v>
      </c>
      <c r="BK29" s="14">
        <f t="shared" si="16"/>
        <v>0</v>
      </c>
    </row>
    <row r="30" spans="2:63" ht="18.75" customHeight="1" thickBot="1" thickTop="1">
      <c r="B30" s="4">
        <v>22</v>
      </c>
      <c r="C30" s="10"/>
      <c r="D30" s="1" t="s">
        <v>152</v>
      </c>
      <c r="E30" s="5"/>
      <c r="F30" s="6">
        <f t="shared" si="3"/>
        <v>1.7428571428571427</v>
      </c>
      <c r="G30" s="7">
        <f t="shared" si="4"/>
        <v>1.6857142857142855</v>
      </c>
      <c r="H30" s="8">
        <f t="shared" si="5"/>
        <v>0.35714285714285715</v>
      </c>
      <c r="I30" s="9">
        <f t="shared" si="6"/>
        <v>0</v>
      </c>
      <c r="J30" s="10">
        <f t="shared" si="7"/>
        <v>0</v>
      </c>
      <c r="K30" s="11">
        <f t="shared" si="8"/>
        <v>0.06416464891041161</v>
      </c>
      <c r="L30" s="12"/>
      <c r="M30" s="55">
        <f t="shared" si="9"/>
        <v>0.06416464891041161</v>
      </c>
      <c r="N30" s="13"/>
      <c r="O30" s="1"/>
      <c r="P30" s="13">
        <v>4.9</v>
      </c>
      <c r="Q30" s="1"/>
      <c r="R30" s="1">
        <v>4.8</v>
      </c>
      <c r="S30" s="1"/>
      <c r="T30" s="1">
        <v>5</v>
      </c>
      <c r="U30" s="1"/>
      <c r="V30" s="1">
        <f t="shared" si="10"/>
        <v>0.244</v>
      </c>
      <c r="W30" s="14">
        <f t="shared" si="11"/>
        <v>1.7428571428571427</v>
      </c>
      <c r="X30" s="13"/>
      <c r="Y30" s="1"/>
      <c r="Z30" s="13">
        <v>4.5</v>
      </c>
      <c r="AA30" s="1">
        <v>4.8</v>
      </c>
      <c r="AB30" s="1"/>
      <c r="AC30" s="1"/>
      <c r="AD30" s="1">
        <v>5</v>
      </c>
      <c r="AE30" s="1"/>
      <c r="AF30" s="1">
        <f t="shared" si="12"/>
        <v>0.236</v>
      </c>
      <c r="AG30" s="14">
        <f t="shared" si="13"/>
        <v>1.6857142857142855</v>
      </c>
      <c r="AH30" s="13"/>
      <c r="AI30" s="1"/>
      <c r="AJ30" s="13"/>
      <c r="AK30" s="1"/>
      <c r="AL30" s="1"/>
      <c r="AM30" s="1"/>
      <c r="AN30" s="1">
        <v>5</v>
      </c>
      <c r="AO30" s="1"/>
      <c r="AP30" s="1">
        <f t="shared" si="0"/>
        <v>0.05</v>
      </c>
      <c r="AQ30" s="14">
        <f t="shared" si="14"/>
        <v>0.35714285714285715</v>
      </c>
      <c r="AR30" s="13"/>
      <c r="AS30" s="1"/>
      <c r="AT30" s="13"/>
      <c r="AU30" s="1"/>
      <c r="AV30" s="1"/>
      <c r="AW30" s="1"/>
      <c r="AX30" s="1"/>
      <c r="AY30" s="1"/>
      <c r="AZ30" s="1">
        <f t="shared" si="1"/>
        <v>0</v>
      </c>
      <c r="BA30" s="14">
        <f t="shared" si="15"/>
        <v>0</v>
      </c>
      <c r="BB30" s="13"/>
      <c r="BC30" s="1"/>
      <c r="BD30" s="13"/>
      <c r="BE30" s="1"/>
      <c r="BF30" s="1"/>
      <c r="BG30" s="1"/>
      <c r="BH30" s="1"/>
      <c r="BI30" s="1"/>
      <c r="BJ30" s="1">
        <f t="shared" si="2"/>
        <v>0</v>
      </c>
      <c r="BK30" s="14">
        <f t="shared" si="16"/>
        <v>0</v>
      </c>
    </row>
    <row r="31" spans="2:63" ht="18.75" customHeight="1" thickBot="1" thickTop="1">
      <c r="B31" s="4">
        <v>23</v>
      </c>
      <c r="C31" s="10"/>
      <c r="D31" s="1" t="s">
        <v>153</v>
      </c>
      <c r="E31" s="5"/>
      <c r="F31" s="6">
        <f t="shared" si="3"/>
        <v>2.3857142857142857</v>
      </c>
      <c r="G31" s="7">
        <f t="shared" si="4"/>
        <v>1.6857142857142855</v>
      </c>
      <c r="H31" s="8">
        <f t="shared" si="5"/>
        <v>0.35714285714285715</v>
      </c>
      <c r="I31" s="9">
        <f t="shared" si="6"/>
        <v>0</v>
      </c>
      <c r="J31" s="10">
        <f t="shared" si="7"/>
        <v>0</v>
      </c>
      <c r="K31" s="11">
        <f t="shared" si="8"/>
        <v>0.07506053268765132</v>
      </c>
      <c r="L31" s="12"/>
      <c r="M31" s="55">
        <f t="shared" si="9"/>
        <v>0.07506053268765132</v>
      </c>
      <c r="N31" s="13"/>
      <c r="O31" s="1"/>
      <c r="P31" s="13">
        <v>4.9</v>
      </c>
      <c r="Q31" s="1">
        <v>4.5</v>
      </c>
      <c r="R31" s="1">
        <v>4.8</v>
      </c>
      <c r="S31" s="1"/>
      <c r="T31" s="1">
        <v>5</v>
      </c>
      <c r="U31" s="1"/>
      <c r="V31" s="1">
        <f t="shared" si="10"/>
        <v>0.334</v>
      </c>
      <c r="W31" s="14">
        <f t="shared" si="11"/>
        <v>2.3857142857142857</v>
      </c>
      <c r="X31" s="13"/>
      <c r="Y31" s="1"/>
      <c r="Z31" s="13">
        <v>4.5</v>
      </c>
      <c r="AA31" s="1">
        <v>4.8</v>
      </c>
      <c r="AB31" s="1"/>
      <c r="AC31" s="1"/>
      <c r="AD31" s="1">
        <v>5</v>
      </c>
      <c r="AE31" s="1"/>
      <c r="AF31" s="1">
        <f t="shared" si="12"/>
        <v>0.236</v>
      </c>
      <c r="AG31" s="14">
        <f t="shared" si="13"/>
        <v>1.6857142857142855</v>
      </c>
      <c r="AH31" s="13"/>
      <c r="AI31" s="1"/>
      <c r="AJ31" s="13"/>
      <c r="AK31" s="1"/>
      <c r="AL31" s="1"/>
      <c r="AM31" s="1"/>
      <c r="AN31" s="1">
        <v>5</v>
      </c>
      <c r="AO31" s="1"/>
      <c r="AP31" s="1">
        <f t="shared" si="0"/>
        <v>0.05</v>
      </c>
      <c r="AQ31" s="14">
        <f t="shared" si="14"/>
        <v>0.35714285714285715</v>
      </c>
      <c r="AR31" s="13"/>
      <c r="AS31" s="1"/>
      <c r="AT31" s="13"/>
      <c r="AU31" s="1"/>
      <c r="AV31" s="1"/>
      <c r="AW31" s="1"/>
      <c r="AX31" s="1"/>
      <c r="AY31" s="1"/>
      <c r="AZ31" s="1">
        <f t="shared" si="1"/>
        <v>0</v>
      </c>
      <c r="BA31" s="14">
        <f t="shared" si="15"/>
        <v>0</v>
      </c>
      <c r="BB31" s="13"/>
      <c r="BC31" s="1"/>
      <c r="BD31" s="13"/>
      <c r="BE31" s="1"/>
      <c r="BF31" s="1"/>
      <c r="BG31" s="1"/>
      <c r="BH31" s="1"/>
      <c r="BI31" s="1"/>
      <c r="BJ31" s="1">
        <f t="shared" si="2"/>
        <v>0</v>
      </c>
      <c r="BK31" s="14">
        <f t="shared" si="16"/>
        <v>0</v>
      </c>
    </row>
    <row r="32" spans="2:63" ht="18.75" customHeight="1" thickBot="1" thickTop="1">
      <c r="B32" s="4">
        <v>24</v>
      </c>
      <c r="C32" s="10"/>
      <c r="D32" s="1" t="s">
        <v>154</v>
      </c>
      <c r="E32" s="5"/>
      <c r="F32" s="6">
        <f t="shared" si="3"/>
        <v>1.9571428571428573</v>
      </c>
      <c r="G32" s="7">
        <f t="shared" si="4"/>
        <v>2.1285714285714286</v>
      </c>
      <c r="H32" s="8">
        <f t="shared" si="5"/>
        <v>0.35714285714285715</v>
      </c>
      <c r="I32" s="9">
        <f t="shared" si="6"/>
        <v>0</v>
      </c>
      <c r="J32" s="10">
        <f t="shared" si="7"/>
        <v>0</v>
      </c>
      <c r="K32" s="11">
        <f t="shared" si="8"/>
        <v>0.07530266343825665</v>
      </c>
      <c r="L32" s="12"/>
      <c r="M32" s="55">
        <f t="shared" si="9"/>
        <v>0.07530266343825665</v>
      </c>
      <c r="N32" s="13"/>
      <c r="O32" s="1"/>
      <c r="P32" s="13">
        <v>5</v>
      </c>
      <c r="Q32" s="1">
        <v>3.7</v>
      </c>
      <c r="R32" s="1"/>
      <c r="S32" s="1"/>
      <c r="T32" s="1">
        <v>5</v>
      </c>
      <c r="U32" s="1">
        <v>5</v>
      </c>
      <c r="V32" s="1">
        <f t="shared" si="10"/>
        <v>0.274</v>
      </c>
      <c r="W32" s="14">
        <f t="shared" si="11"/>
        <v>1.9571428571428573</v>
      </c>
      <c r="X32" s="13"/>
      <c r="Y32" s="1"/>
      <c r="Z32" s="13">
        <v>3.9</v>
      </c>
      <c r="AA32" s="1">
        <v>4.2</v>
      </c>
      <c r="AB32" s="1">
        <v>4.3</v>
      </c>
      <c r="AC32" s="1"/>
      <c r="AD32" s="1">
        <v>5</v>
      </c>
      <c r="AE32" s="1"/>
      <c r="AF32" s="1">
        <f t="shared" si="12"/>
        <v>0.298</v>
      </c>
      <c r="AG32" s="14">
        <f t="shared" si="13"/>
        <v>2.1285714285714286</v>
      </c>
      <c r="AH32" s="13"/>
      <c r="AI32" s="1"/>
      <c r="AJ32" s="13"/>
      <c r="AK32" s="1"/>
      <c r="AL32" s="1"/>
      <c r="AM32" s="1"/>
      <c r="AN32" s="1">
        <v>5</v>
      </c>
      <c r="AO32" s="1"/>
      <c r="AP32" s="1">
        <f t="shared" si="0"/>
        <v>0.05</v>
      </c>
      <c r="AQ32" s="14">
        <f t="shared" si="14"/>
        <v>0.35714285714285715</v>
      </c>
      <c r="AR32" s="13"/>
      <c r="AS32" s="1"/>
      <c r="AT32" s="13"/>
      <c r="AU32" s="1"/>
      <c r="AV32" s="1"/>
      <c r="AW32" s="1"/>
      <c r="AX32" s="1"/>
      <c r="AY32" s="1"/>
      <c r="AZ32" s="1">
        <f t="shared" si="1"/>
        <v>0</v>
      </c>
      <c r="BA32" s="14">
        <f t="shared" si="15"/>
        <v>0</v>
      </c>
      <c r="BB32" s="13"/>
      <c r="BC32" s="1"/>
      <c r="BD32" s="13"/>
      <c r="BE32" s="1"/>
      <c r="BF32" s="1"/>
      <c r="BG32" s="1"/>
      <c r="BH32" s="1"/>
      <c r="BI32" s="1"/>
      <c r="BJ32" s="1">
        <f t="shared" si="2"/>
        <v>0</v>
      </c>
      <c r="BK32" s="14">
        <f t="shared" si="16"/>
        <v>0</v>
      </c>
    </row>
    <row r="33" spans="1:63" ht="18.75" customHeight="1" thickBot="1" thickTop="1">
      <c r="A33" s="4" t="s">
        <v>29</v>
      </c>
      <c r="B33" s="4">
        <v>25</v>
      </c>
      <c r="C33" s="10"/>
      <c r="D33" s="1" t="s">
        <v>156</v>
      </c>
      <c r="E33" s="5"/>
      <c r="F33" s="6">
        <f t="shared" si="3"/>
        <v>2.842857142857143</v>
      </c>
      <c r="G33" s="7">
        <f t="shared" si="4"/>
        <v>2.1714285714285713</v>
      </c>
      <c r="H33" s="8">
        <f t="shared" si="5"/>
        <v>0.35714285714285715</v>
      </c>
      <c r="I33" s="9">
        <f t="shared" si="6"/>
        <v>0</v>
      </c>
      <c r="J33" s="10">
        <f t="shared" si="7"/>
        <v>0</v>
      </c>
      <c r="K33" s="11">
        <f t="shared" si="8"/>
        <v>0.0910411622276029</v>
      </c>
      <c r="L33" s="12"/>
      <c r="M33" s="55">
        <f t="shared" si="9"/>
        <v>0.0910411622276029</v>
      </c>
      <c r="N33" s="13"/>
      <c r="O33" s="1">
        <v>5</v>
      </c>
      <c r="P33" s="13">
        <v>5</v>
      </c>
      <c r="Q33" s="1">
        <v>4.9</v>
      </c>
      <c r="R33" s="1"/>
      <c r="S33" s="1"/>
      <c r="T33" s="1">
        <v>5</v>
      </c>
      <c r="U33" s="1">
        <v>5</v>
      </c>
      <c r="V33" s="1">
        <f t="shared" si="10"/>
        <v>0.398</v>
      </c>
      <c r="W33" s="14">
        <f t="shared" si="11"/>
        <v>2.842857142857143</v>
      </c>
      <c r="X33" s="13"/>
      <c r="Y33" s="1"/>
      <c r="Z33" s="13">
        <v>3.9</v>
      </c>
      <c r="AA33" s="1">
        <v>4.5</v>
      </c>
      <c r="AB33" s="1">
        <v>4.3</v>
      </c>
      <c r="AC33" s="1"/>
      <c r="AD33" s="1">
        <v>5</v>
      </c>
      <c r="AE33" s="1"/>
      <c r="AF33" s="1">
        <f t="shared" si="12"/>
        <v>0.304</v>
      </c>
      <c r="AG33" s="14">
        <f t="shared" si="13"/>
        <v>2.1714285714285713</v>
      </c>
      <c r="AH33" s="13"/>
      <c r="AI33" s="1"/>
      <c r="AJ33" s="13"/>
      <c r="AK33" s="1"/>
      <c r="AL33" s="1"/>
      <c r="AM33" s="1"/>
      <c r="AN33" s="1">
        <v>5</v>
      </c>
      <c r="AO33" s="1"/>
      <c r="AP33" s="1">
        <f t="shared" si="0"/>
        <v>0.05</v>
      </c>
      <c r="AQ33" s="14">
        <f t="shared" si="14"/>
        <v>0.35714285714285715</v>
      </c>
      <c r="AR33" s="13"/>
      <c r="AS33" s="1"/>
      <c r="AT33" s="13"/>
      <c r="AU33" s="1"/>
      <c r="AV33" s="1"/>
      <c r="AW33" s="1"/>
      <c r="AX33" s="1"/>
      <c r="AY33" s="1"/>
      <c r="AZ33" s="1">
        <f t="shared" si="1"/>
        <v>0</v>
      </c>
      <c r="BA33" s="14">
        <f t="shared" si="15"/>
        <v>0</v>
      </c>
      <c r="BB33" s="13"/>
      <c r="BC33" s="1"/>
      <c r="BD33" s="13"/>
      <c r="BE33" s="1"/>
      <c r="BF33" s="1"/>
      <c r="BG33" s="1"/>
      <c r="BH33" s="1"/>
      <c r="BI33" s="1"/>
      <c r="BJ33" s="1">
        <f t="shared" si="2"/>
        <v>0</v>
      </c>
      <c r="BK33" s="14">
        <f t="shared" si="16"/>
        <v>0</v>
      </c>
    </row>
    <row r="34" spans="2:63" ht="18.75" customHeight="1" thickBot="1" thickTop="1">
      <c r="B34" s="4">
        <v>26</v>
      </c>
      <c r="C34" s="10"/>
      <c r="D34" s="1" t="s">
        <v>157</v>
      </c>
      <c r="E34" s="5"/>
      <c r="F34" s="6">
        <f t="shared" si="3"/>
        <v>2.1142857142857143</v>
      </c>
      <c r="G34" s="7">
        <f t="shared" si="4"/>
        <v>2.2285714285714286</v>
      </c>
      <c r="H34" s="8">
        <f t="shared" si="5"/>
        <v>0.35714285714285715</v>
      </c>
      <c r="I34" s="9">
        <f t="shared" si="6"/>
        <v>0</v>
      </c>
      <c r="J34" s="10">
        <f t="shared" si="7"/>
        <v>0</v>
      </c>
      <c r="K34" s="11">
        <f t="shared" si="8"/>
        <v>0.07966101694915255</v>
      </c>
      <c r="L34" s="12"/>
      <c r="M34" s="55">
        <f t="shared" si="9"/>
        <v>0.07966101694915255</v>
      </c>
      <c r="N34" s="13"/>
      <c r="O34" s="1"/>
      <c r="P34" s="13">
        <v>5</v>
      </c>
      <c r="Q34" s="1">
        <v>4.8</v>
      </c>
      <c r="R34" s="1"/>
      <c r="S34" s="1"/>
      <c r="T34" s="1">
        <v>5</v>
      </c>
      <c r="U34" s="1">
        <v>5</v>
      </c>
      <c r="V34" s="1">
        <f t="shared" si="10"/>
        <v>0.296</v>
      </c>
      <c r="W34" s="14">
        <f t="shared" si="11"/>
        <v>2.1142857142857143</v>
      </c>
      <c r="X34" s="13"/>
      <c r="Y34" s="1"/>
      <c r="Z34" s="13">
        <v>3.9</v>
      </c>
      <c r="AA34" s="1">
        <v>4.9</v>
      </c>
      <c r="AB34" s="1">
        <v>4.3</v>
      </c>
      <c r="AC34" s="1"/>
      <c r="AD34" s="1">
        <v>5</v>
      </c>
      <c r="AE34" s="1"/>
      <c r="AF34" s="1">
        <f t="shared" si="12"/>
        <v>0.312</v>
      </c>
      <c r="AG34" s="14">
        <f t="shared" si="13"/>
        <v>2.2285714285714286</v>
      </c>
      <c r="AH34" s="13"/>
      <c r="AI34" s="1"/>
      <c r="AJ34" s="13"/>
      <c r="AK34" s="1"/>
      <c r="AL34" s="1"/>
      <c r="AM34" s="1"/>
      <c r="AN34" s="1">
        <v>5</v>
      </c>
      <c r="AO34" s="1"/>
      <c r="AP34" s="1">
        <f t="shared" si="0"/>
        <v>0.05</v>
      </c>
      <c r="AQ34" s="14">
        <f t="shared" si="14"/>
        <v>0.35714285714285715</v>
      </c>
      <c r="AR34" s="13"/>
      <c r="AS34" s="1"/>
      <c r="AT34" s="13"/>
      <c r="AU34" s="1"/>
      <c r="AV34" s="1"/>
      <c r="AW34" s="1"/>
      <c r="AX34" s="1"/>
      <c r="AY34" s="1"/>
      <c r="AZ34" s="1">
        <f t="shared" si="1"/>
        <v>0</v>
      </c>
      <c r="BA34" s="14">
        <f t="shared" si="15"/>
        <v>0</v>
      </c>
      <c r="BB34" s="13"/>
      <c r="BC34" s="1"/>
      <c r="BD34" s="13"/>
      <c r="BE34" s="1"/>
      <c r="BF34" s="1"/>
      <c r="BG34" s="1"/>
      <c r="BH34" s="1"/>
      <c r="BI34" s="1"/>
      <c r="BJ34" s="1">
        <f t="shared" si="2"/>
        <v>0</v>
      </c>
      <c r="BK34" s="14">
        <f t="shared" si="16"/>
        <v>0</v>
      </c>
    </row>
    <row r="35" spans="2:63" ht="18.75" customHeight="1" thickBot="1" thickTop="1">
      <c r="B35" s="4">
        <v>27</v>
      </c>
      <c r="C35" s="10"/>
      <c r="D35" s="1" t="s">
        <v>155</v>
      </c>
      <c r="E35" s="5"/>
      <c r="F35" s="6">
        <f t="shared" si="3"/>
        <v>2.0428571428571427</v>
      </c>
      <c r="G35" s="7">
        <f t="shared" si="4"/>
        <v>2.042857142857143</v>
      </c>
      <c r="H35" s="8">
        <f t="shared" si="5"/>
        <v>0.35714285714285715</v>
      </c>
      <c r="I35" s="9">
        <f t="shared" si="6"/>
        <v>0</v>
      </c>
      <c r="J35" s="10">
        <f t="shared" si="7"/>
        <v>0</v>
      </c>
      <c r="K35" s="11">
        <f t="shared" si="8"/>
        <v>0.07530266343825665</v>
      </c>
      <c r="L35" s="12"/>
      <c r="M35" s="55">
        <f t="shared" si="9"/>
        <v>0.07530266343825665</v>
      </c>
      <c r="N35" s="13"/>
      <c r="O35" s="1"/>
      <c r="P35" s="13">
        <v>5</v>
      </c>
      <c r="Q35" s="1">
        <v>4.3</v>
      </c>
      <c r="R35" s="1"/>
      <c r="S35" s="1"/>
      <c r="T35" s="1">
        <v>5</v>
      </c>
      <c r="U35" s="1">
        <v>5</v>
      </c>
      <c r="V35" s="1">
        <f t="shared" si="10"/>
        <v>0.286</v>
      </c>
      <c r="W35" s="14">
        <f t="shared" si="11"/>
        <v>2.0428571428571427</v>
      </c>
      <c r="X35" s="13"/>
      <c r="Y35" s="1"/>
      <c r="Z35" s="13">
        <v>3.9</v>
      </c>
      <c r="AA35" s="1">
        <v>3.6</v>
      </c>
      <c r="AB35" s="1">
        <v>4.3</v>
      </c>
      <c r="AC35" s="1"/>
      <c r="AD35" s="1">
        <v>5</v>
      </c>
      <c r="AE35" s="1"/>
      <c r="AF35" s="1">
        <f t="shared" si="12"/>
        <v>0.28600000000000003</v>
      </c>
      <c r="AG35" s="14">
        <f t="shared" si="13"/>
        <v>2.042857142857143</v>
      </c>
      <c r="AH35" s="13"/>
      <c r="AI35" s="1"/>
      <c r="AJ35" s="13"/>
      <c r="AK35" s="1"/>
      <c r="AL35" s="1"/>
      <c r="AM35" s="1"/>
      <c r="AN35" s="1">
        <v>5</v>
      </c>
      <c r="AO35" s="1"/>
      <c r="AP35" s="1">
        <f t="shared" si="0"/>
        <v>0.05</v>
      </c>
      <c r="AQ35" s="14">
        <f t="shared" si="14"/>
        <v>0.35714285714285715</v>
      </c>
      <c r="AR35" s="13"/>
      <c r="AS35" s="1"/>
      <c r="AT35" s="13"/>
      <c r="AU35" s="1"/>
      <c r="AV35" s="1"/>
      <c r="AW35" s="1"/>
      <c r="AX35" s="1"/>
      <c r="AY35" s="1"/>
      <c r="AZ35" s="1">
        <f t="shared" si="1"/>
        <v>0</v>
      </c>
      <c r="BA35" s="14">
        <f t="shared" si="15"/>
        <v>0</v>
      </c>
      <c r="BB35" s="13"/>
      <c r="BC35" s="1"/>
      <c r="BD35" s="13"/>
      <c r="BE35" s="1"/>
      <c r="BF35" s="1"/>
      <c r="BG35" s="1"/>
      <c r="BH35" s="1"/>
      <c r="BI35" s="1"/>
      <c r="BJ35" s="1">
        <f t="shared" si="2"/>
        <v>0</v>
      </c>
      <c r="BK35" s="14">
        <f t="shared" si="16"/>
        <v>0</v>
      </c>
    </row>
    <row r="36" spans="2:63" ht="18.75" customHeight="1" thickBot="1" thickTop="1">
      <c r="B36" s="4">
        <v>28</v>
      </c>
      <c r="C36" s="10"/>
      <c r="D36" s="1" t="s">
        <v>158</v>
      </c>
      <c r="E36" s="5"/>
      <c r="F36" s="6">
        <f t="shared" si="3"/>
        <v>0.9857142857142858</v>
      </c>
      <c r="G36" s="7">
        <f t="shared" si="4"/>
        <v>1.5285714285714287</v>
      </c>
      <c r="H36" s="8">
        <f t="shared" si="5"/>
        <v>0.35714285714285715</v>
      </c>
      <c r="I36" s="9">
        <f t="shared" si="6"/>
        <v>0</v>
      </c>
      <c r="J36" s="10">
        <f t="shared" si="7"/>
        <v>0</v>
      </c>
      <c r="K36" s="11">
        <f t="shared" si="8"/>
        <v>0.0486682808716707</v>
      </c>
      <c r="L36" s="12"/>
      <c r="M36" s="55">
        <f t="shared" si="9"/>
        <v>0.0486682808716707</v>
      </c>
      <c r="N36" s="13"/>
      <c r="O36" s="1"/>
      <c r="P36" s="13"/>
      <c r="Q36" s="1">
        <v>4.4</v>
      </c>
      <c r="R36" s="1"/>
      <c r="S36" s="1"/>
      <c r="T36" s="1">
        <v>5</v>
      </c>
      <c r="U36" s="1"/>
      <c r="V36" s="1">
        <f t="shared" si="10"/>
        <v>0.138</v>
      </c>
      <c r="W36" s="14">
        <f t="shared" si="11"/>
        <v>0.9857142857142858</v>
      </c>
      <c r="X36" s="13"/>
      <c r="Y36" s="1">
        <v>4.7</v>
      </c>
      <c r="Z36" s="13"/>
      <c r="AA36" s="1">
        <v>3.5</v>
      </c>
      <c r="AB36" s="1"/>
      <c r="AC36" s="1"/>
      <c r="AD36" s="1">
        <v>5</v>
      </c>
      <c r="AE36" s="1"/>
      <c r="AF36" s="1">
        <f t="shared" si="12"/>
        <v>0.21400000000000002</v>
      </c>
      <c r="AG36" s="14">
        <f t="shared" si="13"/>
        <v>1.5285714285714287</v>
      </c>
      <c r="AH36" s="13"/>
      <c r="AI36" s="1"/>
      <c r="AJ36" s="13"/>
      <c r="AK36" s="1"/>
      <c r="AL36" s="1"/>
      <c r="AM36" s="1"/>
      <c r="AN36" s="1">
        <v>5</v>
      </c>
      <c r="AO36" s="1"/>
      <c r="AP36" s="1">
        <f t="shared" si="0"/>
        <v>0.05</v>
      </c>
      <c r="AQ36" s="14">
        <f t="shared" si="14"/>
        <v>0.35714285714285715</v>
      </c>
      <c r="AR36" s="13"/>
      <c r="AS36" s="1"/>
      <c r="AT36" s="13"/>
      <c r="AU36" s="1"/>
      <c r="AV36" s="1"/>
      <c r="AW36" s="1"/>
      <c r="AX36" s="1"/>
      <c r="AY36" s="1"/>
      <c r="AZ36" s="1">
        <f t="shared" si="1"/>
        <v>0</v>
      </c>
      <c r="BA36" s="14">
        <f t="shared" si="15"/>
        <v>0</v>
      </c>
      <c r="BB36" s="13"/>
      <c r="BC36" s="1"/>
      <c r="BD36" s="13"/>
      <c r="BE36" s="1"/>
      <c r="BF36" s="1"/>
      <c r="BG36" s="1"/>
      <c r="BH36" s="1"/>
      <c r="BI36" s="1"/>
      <c r="BJ36" s="1">
        <f t="shared" si="2"/>
        <v>0</v>
      </c>
      <c r="BK36" s="14">
        <f t="shared" si="16"/>
        <v>0</v>
      </c>
    </row>
    <row r="37" spans="2:63" ht="18.75" customHeight="1" thickBot="1" thickTop="1">
      <c r="B37" s="4">
        <v>29</v>
      </c>
      <c r="C37" s="10"/>
      <c r="D37" s="1" t="s">
        <v>159</v>
      </c>
      <c r="E37" s="5"/>
      <c r="F37" s="6">
        <f t="shared" si="3"/>
        <v>1.5285714285714287</v>
      </c>
      <c r="G37" s="7">
        <f t="shared" si="4"/>
        <v>0.8714285714285716</v>
      </c>
      <c r="H37" s="8">
        <f t="shared" si="5"/>
        <v>0.35714285714285715</v>
      </c>
      <c r="I37" s="9">
        <f t="shared" si="6"/>
        <v>0</v>
      </c>
      <c r="J37" s="10">
        <f t="shared" si="7"/>
        <v>0</v>
      </c>
      <c r="K37" s="11">
        <f t="shared" si="8"/>
        <v>0.04673123486682809</v>
      </c>
      <c r="L37" s="12"/>
      <c r="M37" s="55">
        <f t="shared" si="9"/>
        <v>0.04673123486682809</v>
      </c>
      <c r="N37" s="13"/>
      <c r="O37" s="1">
        <v>4.5</v>
      </c>
      <c r="P37" s="13"/>
      <c r="Q37" s="1">
        <v>3.7</v>
      </c>
      <c r="R37" s="1"/>
      <c r="S37" s="1"/>
      <c r="T37" s="1">
        <v>5</v>
      </c>
      <c r="U37" s="1"/>
      <c r="V37" s="1">
        <f t="shared" si="10"/>
        <v>0.21400000000000002</v>
      </c>
      <c r="W37" s="14">
        <f t="shared" si="11"/>
        <v>1.5285714285714287</v>
      </c>
      <c r="X37" s="13"/>
      <c r="Y37" s="1"/>
      <c r="Z37" s="13"/>
      <c r="AA37" s="1">
        <v>3.6</v>
      </c>
      <c r="AB37" s="1"/>
      <c r="AC37" s="1"/>
      <c r="AD37" s="1">
        <v>5</v>
      </c>
      <c r="AE37" s="1"/>
      <c r="AF37" s="1">
        <f t="shared" si="12"/>
        <v>0.12200000000000001</v>
      </c>
      <c r="AG37" s="14">
        <f t="shared" si="13"/>
        <v>0.8714285714285716</v>
      </c>
      <c r="AH37" s="13"/>
      <c r="AI37" s="1"/>
      <c r="AJ37" s="13"/>
      <c r="AK37" s="1"/>
      <c r="AL37" s="1"/>
      <c r="AM37" s="1"/>
      <c r="AN37" s="1">
        <v>5</v>
      </c>
      <c r="AO37" s="1"/>
      <c r="AP37" s="1">
        <f t="shared" si="0"/>
        <v>0.05</v>
      </c>
      <c r="AQ37" s="14">
        <f t="shared" si="14"/>
        <v>0.35714285714285715</v>
      </c>
      <c r="AR37" s="13"/>
      <c r="AS37" s="1"/>
      <c r="AT37" s="13"/>
      <c r="AU37" s="1"/>
      <c r="AV37" s="1"/>
      <c r="AW37" s="1"/>
      <c r="AX37" s="1"/>
      <c r="AY37" s="1"/>
      <c r="AZ37" s="1">
        <f t="shared" si="1"/>
        <v>0</v>
      </c>
      <c r="BA37" s="14">
        <f t="shared" si="15"/>
        <v>0</v>
      </c>
      <c r="BB37" s="13"/>
      <c r="BC37" s="1"/>
      <c r="BD37" s="13"/>
      <c r="BE37" s="1"/>
      <c r="BF37" s="1"/>
      <c r="BG37" s="1"/>
      <c r="BH37" s="1"/>
      <c r="BI37" s="1"/>
      <c r="BJ37" s="1">
        <f t="shared" si="2"/>
        <v>0</v>
      </c>
      <c r="BK37" s="14">
        <f t="shared" si="16"/>
        <v>0</v>
      </c>
    </row>
    <row r="38" spans="2:63" ht="18.75" customHeight="1" thickBot="1" thickTop="1">
      <c r="B38" s="4">
        <v>30</v>
      </c>
      <c r="C38" s="10"/>
      <c r="D38" s="1" t="s">
        <v>160</v>
      </c>
      <c r="E38" s="5"/>
      <c r="F38" s="6">
        <f t="shared" si="3"/>
        <v>1.0000000000000002</v>
      </c>
      <c r="G38" s="7">
        <f t="shared" si="4"/>
        <v>1.0142857142857145</v>
      </c>
      <c r="H38" s="8">
        <f t="shared" si="5"/>
        <v>0.35714285714285715</v>
      </c>
      <c r="I38" s="9">
        <f t="shared" si="6"/>
        <v>0</v>
      </c>
      <c r="J38" s="10">
        <f t="shared" si="7"/>
        <v>0</v>
      </c>
      <c r="K38" s="11">
        <f t="shared" si="8"/>
        <v>0.04019370460048427</v>
      </c>
      <c r="L38" s="12"/>
      <c r="M38" s="55">
        <f t="shared" si="9"/>
        <v>0.04019370460048427</v>
      </c>
      <c r="N38" s="13"/>
      <c r="O38" s="1">
        <v>4.5</v>
      </c>
      <c r="P38" s="13"/>
      <c r="Q38" s="1"/>
      <c r="R38" s="1"/>
      <c r="S38" s="1"/>
      <c r="T38" s="1">
        <v>5</v>
      </c>
      <c r="U38" s="1"/>
      <c r="V38" s="1">
        <f t="shared" si="10"/>
        <v>0.14</v>
      </c>
      <c r="W38" s="14">
        <f t="shared" si="11"/>
        <v>1.0000000000000002</v>
      </c>
      <c r="X38" s="13"/>
      <c r="Y38" s="1"/>
      <c r="Z38" s="13"/>
      <c r="AA38" s="1">
        <v>4.6</v>
      </c>
      <c r="AB38" s="1"/>
      <c r="AC38" s="1"/>
      <c r="AD38" s="1">
        <v>5</v>
      </c>
      <c r="AE38" s="1"/>
      <c r="AF38" s="1">
        <f t="shared" si="12"/>
        <v>0.14200000000000002</v>
      </c>
      <c r="AG38" s="14">
        <f t="shared" si="13"/>
        <v>1.0142857142857145</v>
      </c>
      <c r="AH38" s="13"/>
      <c r="AI38" s="1"/>
      <c r="AJ38" s="13"/>
      <c r="AK38" s="1"/>
      <c r="AL38" s="1"/>
      <c r="AM38" s="1"/>
      <c r="AN38" s="1">
        <v>5</v>
      </c>
      <c r="AO38" s="1"/>
      <c r="AP38" s="1">
        <f t="shared" si="0"/>
        <v>0.05</v>
      </c>
      <c r="AQ38" s="14">
        <f t="shared" si="14"/>
        <v>0.35714285714285715</v>
      </c>
      <c r="AR38" s="13"/>
      <c r="AS38" s="1"/>
      <c r="AT38" s="13"/>
      <c r="AU38" s="1"/>
      <c r="AV38" s="1"/>
      <c r="AW38" s="1"/>
      <c r="AX38" s="1"/>
      <c r="AY38" s="1"/>
      <c r="AZ38" s="1">
        <f t="shared" si="1"/>
        <v>0</v>
      </c>
      <c r="BA38" s="14">
        <f t="shared" si="15"/>
        <v>0</v>
      </c>
      <c r="BB38" s="13"/>
      <c r="BC38" s="1"/>
      <c r="BD38" s="13"/>
      <c r="BE38" s="1"/>
      <c r="BF38" s="1"/>
      <c r="BG38" s="1"/>
      <c r="BH38" s="1"/>
      <c r="BI38" s="1"/>
      <c r="BJ38" s="1">
        <f t="shared" si="2"/>
        <v>0</v>
      </c>
      <c r="BK38" s="14">
        <f t="shared" si="16"/>
        <v>0</v>
      </c>
    </row>
    <row r="39" spans="2:63" ht="18.75" customHeight="1" thickBot="1" thickTop="1">
      <c r="B39" s="4">
        <v>31</v>
      </c>
      <c r="C39" s="10"/>
      <c r="D39" s="1" t="s">
        <v>161</v>
      </c>
      <c r="E39" s="5"/>
      <c r="F39" s="6">
        <f t="shared" si="3"/>
        <v>1.042857142857143</v>
      </c>
      <c r="G39" s="7">
        <f t="shared" si="4"/>
        <v>0.35714285714285715</v>
      </c>
      <c r="H39" s="8">
        <f t="shared" si="5"/>
        <v>0.35714285714285715</v>
      </c>
      <c r="I39" s="9">
        <f t="shared" si="6"/>
        <v>0</v>
      </c>
      <c r="J39" s="10">
        <f t="shared" si="7"/>
        <v>0</v>
      </c>
      <c r="K39" s="11">
        <f t="shared" si="8"/>
        <v>0.02978208232445521</v>
      </c>
      <c r="L39" s="12"/>
      <c r="M39" s="55">
        <f t="shared" si="9"/>
        <v>0.02978208232445521</v>
      </c>
      <c r="N39" s="13"/>
      <c r="O39" s="1"/>
      <c r="P39" s="13"/>
      <c r="Q39" s="1">
        <v>4.8</v>
      </c>
      <c r="R39" s="1"/>
      <c r="S39" s="1"/>
      <c r="T39" s="1">
        <v>5</v>
      </c>
      <c r="U39" s="1"/>
      <c r="V39" s="1">
        <f t="shared" si="10"/>
        <v>0.14600000000000002</v>
      </c>
      <c r="W39" s="14">
        <f t="shared" si="11"/>
        <v>1.042857142857143</v>
      </c>
      <c r="X39" s="13"/>
      <c r="Y39" s="1"/>
      <c r="Z39" s="13"/>
      <c r="AA39" s="1"/>
      <c r="AB39" s="1"/>
      <c r="AC39" s="1"/>
      <c r="AD39" s="1">
        <v>5</v>
      </c>
      <c r="AE39" s="1"/>
      <c r="AF39" s="1">
        <f t="shared" si="12"/>
        <v>0.05</v>
      </c>
      <c r="AG39" s="14">
        <f t="shared" si="13"/>
        <v>0.35714285714285715</v>
      </c>
      <c r="AH39" s="13"/>
      <c r="AI39" s="1"/>
      <c r="AJ39" s="13"/>
      <c r="AK39" s="1"/>
      <c r="AL39" s="1"/>
      <c r="AM39" s="1"/>
      <c r="AN39" s="1">
        <v>5</v>
      </c>
      <c r="AO39" s="1"/>
      <c r="AP39" s="1">
        <f t="shared" si="0"/>
        <v>0.05</v>
      </c>
      <c r="AQ39" s="14">
        <f t="shared" si="14"/>
        <v>0.35714285714285715</v>
      </c>
      <c r="AR39" s="13"/>
      <c r="AS39" s="1"/>
      <c r="AT39" s="13"/>
      <c r="AU39" s="1"/>
      <c r="AV39" s="1"/>
      <c r="AW39" s="1"/>
      <c r="AX39" s="1"/>
      <c r="AY39" s="1"/>
      <c r="AZ39" s="1">
        <f t="shared" si="1"/>
        <v>0</v>
      </c>
      <c r="BA39" s="14">
        <f t="shared" si="15"/>
        <v>0</v>
      </c>
      <c r="BB39" s="13"/>
      <c r="BC39" s="1"/>
      <c r="BD39" s="13"/>
      <c r="BE39" s="1"/>
      <c r="BF39" s="1"/>
      <c r="BG39" s="1"/>
      <c r="BH39" s="1"/>
      <c r="BI39" s="1"/>
      <c r="BJ39" s="1">
        <f t="shared" si="2"/>
        <v>0</v>
      </c>
      <c r="BK39" s="14">
        <f t="shared" si="16"/>
        <v>0</v>
      </c>
    </row>
    <row r="40" spans="2:63" ht="18.75" customHeight="1" thickBot="1" thickTop="1">
      <c r="B40" s="4">
        <v>32</v>
      </c>
      <c r="C40" s="10"/>
      <c r="D40" s="1" t="s">
        <v>162</v>
      </c>
      <c r="E40" s="5"/>
      <c r="F40" s="6">
        <f t="shared" si="3"/>
        <v>0.35714285714285715</v>
      </c>
      <c r="G40" s="7">
        <f t="shared" si="4"/>
        <v>0.35714285714285715</v>
      </c>
      <c r="H40" s="8">
        <f t="shared" si="5"/>
        <v>0.35714285714285715</v>
      </c>
      <c r="I40" s="9">
        <f t="shared" si="6"/>
        <v>0</v>
      </c>
      <c r="J40" s="10">
        <f t="shared" si="7"/>
        <v>0</v>
      </c>
      <c r="K40" s="11">
        <f t="shared" si="8"/>
        <v>0.018159806295399514</v>
      </c>
      <c r="L40" s="12"/>
      <c r="M40" s="55">
        <f t="shared" si="9"/>
        <v>0.018159806295399514</v>
      </c>
      <c r="N40" s="13"/>
      <c r="O40" s="1"/>
      <c r="P40" s="13"/>
      <c r="Q40" s="1"/>
      <c r="R40" s="1"/>
      <c r="S40" s="1"/>
      <c r="T40" s="1">
        <v>5</v>
      </c>
      <c r="U40" s="1"/>
      <c r="V40" s="1">
        <f t="shared" si="10"/>
        <v>0.05</v>
      </c>
      <c r="W40" s="14">
        <f t="shared" si="11"/>
        <v>0.35714285714285715</v>
      </c>
      <c r="X40" s="13"/>
      <c r="Y40" s="1"/>
      <c r="Z40" s="13"/>
      <c r="AA40" s="1"/>
      <c r="AB40" s="1"/>
      <c r="AC40" s="1"/>
      <c r="AD40" s="1">
        <v>5</v>
      </c>
      <c r="AE40" s="1"/>
      <c r="AF40" s="1">
        <f t="shared" si="12"/>
        <v>0.05</v>
      </c>
      <c r="AG40" s="14">
        <f t="shared" si="13"/>
        <v>0.35714285714285715</v>
      </c>
      <c r="AH40" s="13"/>
      <c r="AI40" s="1"/>
      <c r="AJ40" s="13"/>
      <c r="AK40" s="1"/>
      <c r="AL40" s="1"/>
      <c r="AM40" s="1"/>
      <c r="AN40" s="1">
        <v>5</v>
      </c>
      <c r="AO40" s="1"/>
      <c r="AP40" s="1">
        <f t="shared" si="0"/>
        <v>0.05</v>
      </c>
      <c r="AQ40" s="14">
        <f t="shared" si="14"/>
        <v>0.35714285714285715</v>
      </c>
      <c r="AR40" s="13"/>
      <c r="AS40" s="1"/>
      <c r="AT40" s="13"/>
      <c r="AU40" s="1"/>
      <c r="AV40" s="1"/>
      <c r="AW40" s="1"/>
      <c r="AX40" s="1"/>
      <c r="AY40" s="1"/>
      <c r="AZ40" s="1">
        <f t="shared" si="1"/>
        <v>0</v>
      </c>
      <c r="BA40" s="14">
        <f t="shared" si="15"/>
        <v>0</v>
      </c>
      <c r="BB40" s="13"/>
      <c r="BC40" s="1"/>
      <c r="BD40" s="13"/>
      <c r="BE40" s="1"/>
      <c r="BF40" s="1"/>
      <c r="BG40" s="1"/>
      <c r="BH40" s="1"/>
      <c r="BI40" s="1"/>
      <c r="BJ40" s="1">
        <f t="shared" si="2"/>
        <v>0</v>
      </c>
      <c r="BK40" s="14">
        <f t="shared" si="16"/>
        <v>0</v>
      </c>
    </row>
    <row r="41" spans="2:63" ht="18.75" customHeight="1" thickBot="1" thickTop="1">
      <c r="B41" s="4">
        <v>33</v>
      </c>
      <c r="C41" s="10"/>
      <c r="D41" s="1" t="s">
        <v>163</v>
      </c>
      <c r="E41" s="5"/>
      <c r="F41" s="6">
        <f t="shared" si="3"/>
        <v>2.0428571428571427</v>
      </c>
      <c r="G41" s="7">
        <f t="shared" si="4"/>
        <v>1.5285714285714287</v>
      </c>
      <c r="H41" s="8">
        <f t="shared" si="5"/>
        <v>0.35714285714285715</v>
      </c>
      <c r="I41" s="9">
        <f t="shared" si="6"/>
        <v>0</v>
      </c>
      <c r="J41" s="10">
        <f t="shared" si="7"/>
        <v>0</v>
      </c>
      <c r="K41" s="11">
        <f t="shared" si="8"/>
        <v>0.06658595641646489</v>
      </c>
      <c r="L41" s="12"/>
      <c r="M41" s="55">
        <f t="shared" si="9"/>
        <v>0.06658595641646489</v>
      </c>
      <c r="N41" s="13"/>
      <c r="O41" s="1">
        <v>4</v>
      </c>
      <c r="P41" s="13">
        <v>4</v>
      </c>
      <c r="Q41" s="1">
        <v>3.8</v>
      </c>
      <c r="R41" s="1"/>
      <c r="S41" s="1"/>
      <c r="T41" s="1">
        <v>5</v>
      </c>
      <c r="U41" s="1"/>
      <c r="V41" s="1">
        <f t="shared" si="10"/>
        <v>0.286</v>
      </c>
      <c r="W41" s="14">
        <f t="shared" si="11"/>
        <v>2.0428571428571427</v>
      </c>
      <c r="X41" s="13"/>
      <c r="Y41" s="1"/>
      <c r="Z41" s="13">
        <v>4.7</v>
      </c>
      <c r="AA41" s="1">
        <v>3.5</v>
      </c>
      <c r="AB41" s="1"/>
      <c r="AC41" s="1"/>
      <c r="AD41" s="1">
        <v>5</v>
      </c>
      <c r="AE41" s="1"/>
      <c r="AF41" s="1">
        <f t="shared" si="12"/>
        <v>0.21400000000000002</v>
      </c>
      <c r="AG41" s="14">
        <f t="shared" si="13"/>
        <v>1.5285714285714287</v>
      </c>
      <c r="AH41" s="13"/>
      <c r="AI41" s="1"/>
      <c r="AJ41" s="13"/>
      <c r="AK41" s="1"/>
      <c r="AL41" s="1"/>
      <c r="AM41" s="1"/>
      <c r="AN41" s="1">
        <v>5</v>
      </c>
      <c r="AO41" s="1"/>
      <c r="AP41" s="1">
        <f t="shared" si="0"/>
        <v>0.05</v>
      </c>
      <c r="AQ41" s="14">
        <f t="shared" si="14"/>
        <v>0.35714285714285715</v>
      </c>
      <c r="AR41" s="13"/>
      <c r="AS41" s="1"/>
      <c r="AT41" s="13"/>
      <c r="AU41" s="1"/>
      <c r="AV41" s="1"/>
      <c r="AW41" s="1"/>
      <c r="AX41" s="1"/>
      <c r="AY41" s="1"/>
      <c r="AZ41" s="1">
        <f t="shared" si="1"/>
        <v>0</v>
      </c>
      <c r="BA41" s="14">
        <f t="shared" si="15"/>
        <v>0</v>
      </c>
      <c r="BB41" s="13"/>
      <c r="BC41" s="1"/>
      <c r="BD41" s="13"/>
      <c r="BE41" s="1"/>
      <c r="BF41" s="1"/>
      <c r="BG41" s="1"/>
      <c r="BH41" s="1"/>
      <c r="BI41" s="1"/>
      <c r="BJ41" s="1">
        <f t="shared" si="2"/>
        <v>0</v>
      </c>
      <c r="BK41" s="14">
        <f t="shared" si="16"/>
        <v>0</v>
      </c>
    </row>
    <row r="42" spans="2:63" ht="18.75" customHeight="1" thickBot="1" thickTop="1">
      <c r="B42" s="4">
        <v>34</v>
      </c>
      <c r="C42" s="10"/>
      <c r="D42" s="1" t="s">
        <v>164</v>
      </c>
      <c r="E42" s="5"/>
      <c r="F42" s="6">
        <f t="shared" si="3"/>
        <v>1.5285714285714287</v>
      </c>
      <c r="G42" s="7">
        <f t="shared" si="4"/>
        <v>1.0285714285714287</v>
      </c>
      <c r="H42" s="8">
        <f t="shared" si="5"/>
        <v>0</v>
      </c>
      <c r="I42" s="9">
        <f t="shared" si="6"/>
        <v>0</v>
      </c>
      <c r="J42" s="10">
        <f t="shared" si="7"/>
        <v>0</v>
      </c>
      <c r="K42" s="11">
        <f t="shared" si="8"/>
        <v>0.043341404358353514</v>
      </c>
      <c r="L42" s="12"/>
      <c r="M42" s="55">
        <f t="shared" si="9"/>
        <v>0.043341404358353514</v>
      </c>
      <c r="N42" s="13"/>
      <c r="O42" s="1"/>
      <c r="P42" s="13">
        <v>4</v>
      </c>
      <c r="Q42" s="1">
        <v>4.2</v>
      </c>
      <c r="R42" s="1"/>
      <c r="S42" s="1"/>
      <c r="T42" s="1">
        <v>5</v>
      </c>
      <c r="U42" s="1"/>
      <c r="V42" s="1">
        <f t="shared" si="10"/>
        <v>0.21400000000000002</v>
      </c>
      <c r="W42" s="14">
        <f t="shared" si="11"/>
        <v>1.5285714285714287</v>
      </c>
      <c r="X42" s="13"/>
      <c r="Y42" s="1"/>
      <c r="Z42" s="13">
        <v>4.7</v>
      </c>
      <c r="AA42" s="1"/>
      <c r="AB42" s="1"/>
      <c r="AC42" s="1"/>
      <c r="AD42" s="1">
        <v>5</v>
      </c>
      <c r="AE42" s="1"/>
      <c r="AF42" s="1">
        <f t="shared" si="12"/>
        <v>0.14400000000000002</v>
      </c>
      <c r="AG42" s="14">
        <f t="shared" si="13"/>
        <v>1.0285714285714287</v>
      </c>
      <c r="AH42" s="13"/>
      <c r="AI42" s="1"/>
      <c r="AJ42" s="13"/>
      <c r="AK42" s="1"/>
      <c r="AL42" s="1"/>
      <c r="AM42" s="1"/>
      <c r="AN42" s="1"/>
      <c r="AO42" s="1"/>
      <c r="AP42" s="1">
        <f t="shared" si="0"/>
        <v>0</v>
      </c>
      <c r="AQ42" s="14">
        <f t="shared" si="14"/>
        <v>0</v>
      </c>
      <c r="AR42" s="13"/>
      <c r="AS42" s="1"/>
      <c r="AT42" s="13"/>
      <c r="AU42" s="1"/>
      <c r="AV42" s="1"/>
      <c r="AW42" s="1"/>
      <c r="AX42" s="1"/>
      <c r="AY42" s="1"/>
      <c r="AZ42" s="1">
        <f t="shared" si="1"/>
        <v>0</v>
      </c>
      <c r="BA42" s="14">
        <f t="shared" si="15"/>
        <v>0</v>
      </c>
      <c r="BB42" s="13"/>
      <c r="BC42" s="1"/>
      <c r="BD42" s="13"/>
      <c r="BE42" s="1"/>
      <c r="BF42" s="1"/>
      <c r="BG42" s="1"/>
      <c r="BH42" s="1"/>
      <c r="BI42" s="1"/>
      <c r="BJ42" s="1">
        <f t="shared" si="2"/>
        <v>0</v>
      </c>
      <c r="BK42" s="14">
        <f t="shared" si="16"/>
        <v>0</v>
      </c>
    </row>
    <row r="43" spans="2:63" ht="18.75" customHeight="1" thickBot="1" thickTop="1">
      <c r="B43" s="4">
        <v>35</v>
      </c>
      <c r="C43" s="10"/>
      <c r="D43" s="1" t="s">
        <v>165</v>
      </c>
      <c r="E43" s="5"/>
      <c r="F43" s="6">
        <f t="shared" si="3"/>
        <v>0.9285714285714286</v>
      </c>
      <c r="G43" s="7">
        <f t="shared" si="4"/>
        <v>1.0285714285714287</v>
      </c>
      <c r="H43" s="8">
        <f t="shared" si="5"/>
        <v>0</v>
      </c>
      <c r="I43" s="9">
        <f t="shared" si="6"/>
        <v>0</v>
      </c>
      <c r="J43" s="10">
        <f t="shared" si="7"/>
        <v>0</v>
      </c>
      <c r="K43" s="11">
        <f t="shared" si="8"/>
        <v>0.033171912832929785</v>
      </c>
      <c r="L43" s="12"/>
      <c r="M43" s="55">
        <f t="shared" si="9"/>
        <v>0.033171912832929785</v>
      </c>
      <c r="N43" s="13"/>
      <c r="O43" s="1"/>
      <c r="P43" s="13">
        <v>4</v>
      </c>
      <c r="Q43" s="1"/>
      <c r="R43" s="1"/>
      <c r="S43" s="1"/>
      <c r="T43" s="1">
        <v>5</v>
      </c>
      <c r="U43" s="1"/>
      <c r="V43" s="1">
        <f t="shared" si="10"/>
        <v>0.13</v>
      </c>
      <c r="W43" s="14">
        <f t="shared" si="11"/>
        <v>0.9285714285714286</v>
      </c>
      <c r="X43" s="13"/>
      <c r="Y43" s="1"/>
      <c r="Z43" s="13">
        <v>4.7</v>
      </c>
      <c r="AA43" s="1"/>
      <c r="AB43" s="1"/>
      <c r="AC43" s="1"/>
      <c r="AD43" s="1">
        <v>5</v>
      </c>
      <c r="AE43" s="1"/>
      <c r="AF43" s="1">
        <f t="shared" si="12"/>
        <v>0.14400000000000002</v>
      </c>
      <c r="AG43" s="14">
        <f t="shared" si="13"/>
        <v>1.0285714285714287</v>
      </c>
      <c r="AH43" s="13"/>
      <c r="AI43" s="1"/>
      <c r="AJ43" s="13"/>
      <c r="AK43" s="1"/>
      <c r="AL43" s="1"/>
      <c r="AM43" s="1"/>
      <c r="AN43" s="1"/>
      <c r="AO43" s="1"/>
      <c r="AP43" s="1">
        <f t="shared" si="0"/>
        <v>0</v>
      </c>
      <c r="AQ43" s="14">
        <f t="shared" si="14"/>
        <v>0</v>
      </c>
      <c r="AR43" s="13"/>
      <c r="AS43" s="1"/>
      <c r="AT43" s="13"/>
      <c r="AU43" s="1"/>
      <c r="AV43" s="1"/>
      <c r="AW43" s="1"/>
      <c r="AX43" s="1"/>
      <c r="AY43" s="1"/>
      <c r="AZ43" s="1">
        <f t="shared" si="1"/>
        <v>0</v>
      </c>
      <c r="BA43" s="14">
        <f t="shared" si="15"/>
        <v>0</v>
      </c>
      <c r="BB43" s="13"/>
      <c r="BC43" s="1"/>
      <c r="BD43" s="13"/>
      <c r="BE43" s="1"/>
      <c r="BF43" s="1"/>
      <c r="BG43" s="1"/>
      <c r="BH43" s="1"/>
      <c r="BI43" s="1"/>
      <c r="BJ43" s="1">
        <f t="shared" si="2"/>
        <v>0</v>
      </c>
      <c r="BK43" s="14">
        <f t="shared" si="16"/>
        <v>0</v>
      </c>
    </row>
    <row r="44" spans="2:63" ht="18.75" customHeight="1" thickBot="1" thickTop="1">
      <c r="B44" s="4">
        <v>36</v>
      </c>
      <c r="C44" s="10"/>
      <c r="D44" s="1" t="s">
        <v>166</v>
      </c>
      <c r="E44" s="5"/>
      <c r="F44" s="6">
        <f t="shared" si="3"/>
        <v>0.7142857142857143</v>
      </c>
      <c r="G44" s="7">
        <f t="shared" si="4"/>
        <v>0.6857142857142857</v>
      </c>
      <c r="H44" s="8">
        <f t="shared" si="5"/>
        <v>0</v>
      </c>
      <c r="I44" s="9">
        <f t="shared" si="6"/>
        <v>0</v>
      </c>
      <c r="J44" s="10">
        <f t="shared" si="7"/>
        <v>0</v>
      </c>
      <c r="K44" s="11">
        <f t="shared" si="8"/>
        <v>0.02372881355932203</v>
      </c>
      <c r="L44" s="12"/>
      <c r="M44" s="55">
        <f t="shared" si="9"/>
        <v>0.02372881355932203</v>
      </c>
      <c r="N44" s="13"/>
      <c r="O44" s="1"/>
      <c r="P44" s="13">
        <v>5</v>
      </c>
      <c r="Q44" s="1"/>
      <c r="R44" s="1"/>
      <c r="S44" s="1"/>
      <c r="T44" s="1"/>
      <c r="U44" s="1"/>
      <c r="V44" s="1">
        <f t="shared" si="10"/>
        <v>0.1</v>
      </c>
      <c r="W44" s="14">
        <f t="shared" si="11"/>
        <v>0.7142857142857143</v>
      </c>
      <c r="X44" s="13"/>
      <c r="Y44" s="1"/>
      <c r="Z44" s="13">
        <v>4.8</v>
      </c>
      <c r="AA44" s="1"/>
      <c r="AB44" s="1"/>
      <c r="AC44" s="1"/>
      <c r="AD44" s="1"/>
      <c r="AE44" s="1"/>
      <c r="AF44" s="1">
        <f t="shared" si="12"/>
        <v>0.096</v>
      </c>
      <c r="AG44" s="14">
        <f t="shared" si="13"/>
        <v>0.6857142857142857</v>
      </c>
      <c r="AH44" s="13"/>
      <c r="AI44" s="1"/>
      <c r="AJ44" s="13"/>
      <c r="AK44" s="1"/>
      <c r="AL44" s="1"/>
      <c r="AM44" s="1"/>
      <c r="AN44" s="1"/>
      <c r="AO44" s="1"/>
      <c r="AP44" s="1">
        <f t="shared" si="0"/>
        <v>0</v>
      </c>
      <c r="AQ44" s="14">
        <f t="shared" si="14"/>
        <v>0</v>
      </c>
      <c r="AR44" s="13"/>
      <c r="AS44" s="1"/>
      <c r="AT44" s="13"/>
      <c r="AU44" s="1"/>
      <c r="AV44" s="1"/>
      <c r="AW44" s="1"/>
      <c r="AX44" s="1"/>
      <c r="AY44" s="1"/>
      <c r="AZ44" s="1">
        <f t="shared" si="1"/>
        <v>0</v>
      </c>
      <c r="BA44" s="14">
        <f t="shared" si="15"/>
        <v>0</v>
      </c>
      <c r="BB44" s="13"/>
      <c r="BC44" s="1"/>
      <c r="BD44" s="13"/>
      <c r="BE44" s="1"/>
      <c r="BF44" s="1"/>
      <c r="BG44" s="1"/>
      <c r="BH44" s="1"/>
      <c r="BI44" s="1"/>
      <c r="BJ44" s="1">
        <f t="shared" si="2"/>
        <v>0</v>
      </c>
      <c r="BK44" s="14">
        <f t="shared" si="16"/>
        <v>0</v>
      </c>
    </row>
    <row r="45" spans="2:63" ht="18.75" customHeight="1" thickBot="1" thickTop="1">
      <c r="B45" s="4">
        <v>37</v>
      </c>
      <c r="C45" s="10"/>
      <c r="D45" s="1" t="s">
        <v>167</v>
      </c>
      <c r="E45" s="5"/>
      <c r="F45" s="6">
        <f t="shared" si="3"/>
        <v>1.0714285714285716</v>
      </c>
      <c r="G45" s="7">
        <f t="shared" si="4"/>
        <v>1.7285714285714284</v>
      </c>
      <c r="H45" s="8">
        <f t="shared" si="5"/>
        <v>0</v>
      </c>
      <c r="I45" s="9">
        <f t="shared" si="6"/>
        <v>0</v>
      </c>
      <c r="J45" s="10">
        <f t="shared" si="7"/>
        <v>0</v>
      </c>
      <c r="K45" s="11">
        <f t="shared" si="8"/>
        <v>0.04745762711864406</v>
      </c>
      <c r="L45" s="12"/>
      <c r="M45" s="55">
        <f t="shared" si="9"/>
        <v>0.04745762711864406</v>
      </c>
      <c r="N45" s="13"/>
      <c r="O45" s="1"/>
      <c r="P45" s="13">
        <v>5</v>
      </c>
      <c r="Q45" s="1"/>
      <c r="R45" s="1"/>
      <c r="S45" s="1"/>
      <c r="T45" s="1">
        <v>5</v>
      </c>
      <c r="U45" s="1"/>
      <c r="V45" s="1">
        <f t="shared" si="10"/>
        <v>0.15000000000000002</v>
      </c>
      <c r="W45" s="14">
        <f t="shared" si="11"/>
        <v>1.0714285714285716</v>
      </c>
      <c r="X45" s="13"/>
      <c r="Y45" s="1"/>
      <c r="Z45" s="13">
        <v>4.8</v>
      </c>
      <c r="AA45" s="1">
        <v>4.8</v>
      </c>
      <c r="AB45" s="1"/>
      <c r="AC45" s="1"/>
      <c r="AD45" s="1">
        <v>5</v>
      </c>
      <c r="AE45" s="1"/>
      <c r="AF45" s="1">
        <f t="shared" si="12"/>
        <v>0.242</v>
      </c>
      <c r="AG45" s="14">
        <f t="shared" si="13"/>
        <v>1.7285714285714284</v>
      </c>
      <c r="AH45" s="13"/>
      <c r="AI45" s="1"/>
      <c r="AJ45" s="13"/>
      <c r="AK45" s="1"/>
      <c r="AL45" s="1"/>
      <c r="AM45" s="1"/>
      <c r="AN45" s="1"/>
      <c r="AO45" s="1"/>
      <c r="AP45" s="1">
        <f t="shared" si="0"/>
        <v>0</v>
      </c>
      <c r="AQ45" s="14">
        <f t="shared" si="14"/>
        <v>0</v>
      </c>
      <c r="AR45" s="13"/>
      <c r="AS45" s="1"/>
      <c r="AT45" s="13"/>
      <c r="AU45" s="1"/>
      <c r="AV45" s="1"/>
      <c r="AW45" s="1"/>
      <c r="AX45" s="1"/>
      <c r="AY45" s="1"/>
      <c r="AZ45" s="1">
        <f t="shared" si="1"/>
        <v>0</v>
      </c>
      <c r="BA45" s="14">
        <f t="shared" si="15"/>
        <v>0</v>
      </c>
      <c r="BB45" s="13"/>
      <c r="BC45" s="1"/>
      <c r="BD45" s="13"/>
      <c r="BE45" s="1"/>
      <c r="BF45" s="1"/>
      <c r="BG45" s="1"/>
      <c r="BH45" s="1"/>
      <c r="BI45" s="1"/>
      <c r="BJ45" s="1">
        <f t="shared" si="2"/>
        <v>0</v>
      </c>
      <c r="BK45" s="14">
        <f t="shared" si="16"/>
        <v>0</v>
      </c>
    </row>
    <row r="46" spans="2:63" ht="18.75" customHeight="1" thickBot="1" thickTop="1">
      <c r="B46" s="4">
        <v>38</v>
      </c>
      <c r="C46" s="10"/>
      <c r="D46" s="1" t="s">
        <v>168</v>
      </c>
      <c r="E46" s="5"/>
      <c r="F46" s="6">
        <f t="shared" si="3"/>
        <v>1.0714285714285716</v>
      </c>
      <c r="G46" s="7">
        <f t="shared" si="4"/>
        <v>1.657142857142857</v>
      </c>
      <c r="H46" s="8">
        <f t="shared" si="5"/>
        <v>0.35714285714285715</v>
      </c>
      <c r="I46" s="9">
        <f t="shared" si="6"/>
        <v>0</v>
      </c>
      <c r="J46" s="10">
        <f t="shared" si="7"/>
        <v>0</v>
      </c>
      <c r="K46" s="11">
        <f t="shared" si="8"/>
        <v>0.05230024213075061</v>
      </c>
      <c r="L46" s="12"/>
      <c r="M46" s="55">
        <f t="shared" si="9"/>
        <v>0.05230024213075061</v>
      </c>
      <c r="N46" s="13"/>
      <c r="O46" s="1"/>
      <c r="P46" s="13">
        <v>5</v>
      </c>
      <c r="Q46" s="1"/>
      <c r="R46" s="1"/>
      <c r="S46" s="1"/>
      <c r="T46" s="1">
        <v>5</v>
      </c>
      <c r="U46" s="1"/>
      <c r="V46" s="1">
        <f t="shared" si="10"/>
        <v>0.15000000000000002</v>
      </c>
      <c r="W46" s="14">
        <f t="shared" si="11"/>
        <v>1.0714285714285716</v>
      </c>
      <c r="X46" s="13"/>
      <c r="Y46" s="1"/>
      <c r="Z46" s="13">
        <v>4.8</v>
      </c>
      <c r="AA46" s="1">
        <v>4.3</v>
      </c>
      <c r="AB46" s="1"/>
      <c r="AC46" s="1"/>
      <c r="AD46" s="1">
        <v>5</v>
      </c>
      <c r="AE46" s="1"/>
      <c r="AF46" s="1">
        <f t="shared" si="12"/>
        <v>0.23199999999999998</v>
      </c>
      <c r="AG46" s="14">
        <f t="shared" si="13"/>
        <v>1.657142857142857</v>
      </c>
      <c r="AH46" s="13"/>
      <c r="AI46" s="1"/>
      <c r="AJ46" s="13"/>
      <c r="AK46" s="1"/>
      <c r="AL46" s="1"/>
      <c r="AM46" s="1"/>
      <c r="AN46" s="1">
        <v>5</v>
      </c>
      <c r="AO46" s="1"/>
      <c r="AP46" s="1">
        <f t="shared" si="0"/>
        <v>0.05</v>
      </c>
      <c r="AQ46" s="14">
        <f t="shared" si="14"/>
        <v>0.35714285714285715</v>
      </c>
      <c r="AR46" s="13"/>
      <c r="AS46" s="1"/>
      <c r="AT46" s="13"/>
      <c r="AU46" s="1"/>
      <c r="AV46" s="1"/>
      <c r="AW46" s="1"/>
      <c r="AX46" s="1"/>
      <c r="AY46" s="1"/>
      <c r="AZ46" s="1">
        <f t="shared" si="1"/>
        <v>0</v>
      </c>
      <c r="BA46" s="14">
        <f t="shared" si="15"/>
        <v>0</v>
      </c>
      <c r="BB46" s="13"/>
      <c r="BC46" s="1"/>
      <c r="BD46" s="13"/>
      <c r="BE46" s="1"/>
      <c r="BF46" s="1"/>
      <c r="BG46" s="1"/>
      <c r="BH46" s="1"/>
      <c r="BI46" s="1"/>
      <c r="BJ46" s="1">
        <f t="shared" si="2"/>
        <v>0</v>
      </c>
      <c r="BK46" s="14">
        <f t="shared" si="16"/>
        <v>0</v>
      </c>
    </row>
    <row r="47" spans="2:63" ht="18.75" customHeight="1" thickBot="1" thickTop="1">
      <c r="B47" s="4">
        <v>39</v>
      </c>
      <c r="C47" s="10"/>
      <c r="D47" s="1" t="s">
        <v>169</v>
      </c>
      <c r="E47" s="5"/>
      <c r="F47" s="6">
        <f t="shared" si="3"/>
        <v>2.1285714285714286</v>
      </c>
      <c r="G47" s="7">
        <f t="shared" si="4"/>
        <v>2.2714285714285714</v>
      </c>
      <c r="H47" s="8">
        <f t="shared" si="5"/>
        <v>0.35714285714285715</v>
      </c>
      <c r="I47" s="9">
        <f t="shared" si="6"/>
        <v>0</v>
      </c>
      <c r="J47" s="10">
        <f t="shared" si="7"/>
        <v>0</v>
      </c>
      <c r="K47" s="11">
        <f t="shared" si="8"/>
        <v>0.08062953995157385</v>
      </c>
      <c r="L47" s="12"/>
      <c r="M47" s="55">
        <f t="shared" si="9"/>
        <v>0.08062953995157385</v>
      </c>
      <c r="N47" s="13"/>
      <c r="O47" s="1">
        <v>3.8</v>
      </c>
      <c r="P47" s="13">
        <v>5</v>
      </c>
      <c r="Q47" s="1">
        <v>3.6</v>
      </c>
      <c r="R47" s="1"/>
      <c r="S47" s="1"/>
      <c r="T47" s="1">
        <v>5</v>
      </c>
      <c r="U47" s="1"/>
      <c r="V47" s="1">
        <f t="shared" si="10"/>
        <v>0.298</v>
      </c>
      <c r="W47" s="14">
        <f t="shared" si="11"/>
        <v>2.1285714285714286</v>
      </c>
      <c r="X47" s="13"/>
      <c r="Y47" s="1">
        <v>4.8</v>
      </c>
      <c r="Z47" s="13">
        <v>4.8</v>
      </c>
      <c r="AA47" s="1">
        <v>3.8</v>
      </c>
      <c r="AB47" s="1"/>
      <c r="AC47" s="1"/>
      <c r="AD47" s="1">
        <v>5</v>
      </c>
      <c r="AE47" s="1"/>
      <c r="AF47" s="1">
        <f t="shared" si="12"/>
        <v>0.318</v>
      </c>
      <c r="AG47" s="14">
        <f t="shared" si="13"/>
        <v>2.2714285714285714</v>
      </c>
      <c r="AH47" s="13"/>
      <c r="AI47" s="1"/>
      <c r="AJ47" s="13"/>
      <c r="AK47" s="1"/>
      <c r="AL47" s="1"/>
      <c r="AM47" s="1"/>
      <c r="AN47" s="1">
        <v>5</v>
      </c>
      <c r="AO47" s="1"/>
      <c r="AP47" s="1">
        <f t="shared" si="0"/>
        <v>0.05</v>
      </c>
      <c r="AQ47" s="14">
        <f t="shared" si="14"/>
        <v>0.35714285714285715</v>
      </c>
      <c r="AR47" s="13"/>
      <c r="AS47" s="1"/>
      <c r="AT47" s="13"/>
      <c r="AU47" s="1"/>
      <c r="AV47" s="1"/>
      <c r="AW47" s="1"/>
      <c r="AX47" s="1"/>
      <c r="AY47" s="1"/>
      <c r="AZ47" s="1">
        <f t="shared" si="1"/>
        <v>0</v>
      </c>
      <c r="BA47" s="14">
        <f t="shared" si="15"/>
        <v>0</v>
      </c>
      <c r="BB47" s="13"/>
      <c r="BC47" s="1"/>
      <c r="BD47" s="13"/>
      <c r="BE47" s="1"/>
      <c r="BF47" s="1"/>
      <c r="BG47" s="1"/>
      <c r="BH47" s="1"/>
      <c r="BI47" s="1"/>
      <c r="BJ47" s="1">
        <f t="shared" si="2"/>
        <v>0</v>
      </c>
      <c r="BK47" s="14">
        <f t="shared" si="16"/>
        <v>0</v>
      </c>
    </row>
    <row r="48" spans="2:63" ht="18.75" customHeight="1" thickBot="1" thickTop="1">
      <c r="B48" s="4">
        <v>40</v>
      </c>
      <c r="C48" s="10"/>
      <c r="D48" s="1" t="s">
        <v>170</v>
      </c>
      <c r="E48" s="5"/>
      <c r="F48" s="6">
        <f t="shared" si="3"/>
        <v>0.7142857142857143</v>
      </c>
      <c r="G48" s="7">
        <f t="shared" si="4"/>
        <v>0</v>
      </c>
      <c r="H48" s="8">
        <f t="shared" si="5"/>
        <v>0</v>
      </c>
      <c r="I48" s="9">
        <f t="shared" si="6"/>
        <v>0</v>
      </c>
      <c r="J48" s="10">
        <f t="shared" si="7"/>
        <v>0</v>
      </c>
      <c r="K48" s="11">
        <f t="shared" si="8"/>
        <v>0.012106537530266344</v>
      </c>
      <c r="L48" s="12"/>
      <c r="M48" s="55">
        <f t="shared" si="9"/>
        <v>0.012106537530266344</v>
      </c>
      <c r="N48" s="13"/>
      <c r="O48" s="1"/>
      <c r="P48" s="13">
        <v>5</v>
      </c>
      <c r="Q48" s="1"/>
      <c r="R48" s="1"/>
      <c r="S48" s="1"/>
      <c r="T48" s="1"/>
      <c r="U48" s="1"/>
      <c r="V48" s="1">
        <f t="shared" si="10"/>
        <v>0.1</v>
      </c>
      <c r="W48" s="14">
        <f t="shared" si="11"/>
        <v>0.7142857142857143</v>
      </c>
      <c r="X48" s="13"/>
      <c r="Y48" s="1"/>
      <c r="Z48" s="13"/>
      <c r="AA48" s="1"/>
      <c r="AB48" s="1"/>
      <c r="AC48" s="1"/>
      <c r="AD48" s="1"/>
      <c r="AE48" s="1"/>
      <c r="AF48" s="1">
        <f t="shared" si="12"/>
        <v>0</v>
      </c>
      <c r="AG48" s="14">
        <f t="shared" si="13"/>
        <v>0</v>
      </c>
      <c r="AH48" s="13"/>
      <c r="AI48" s="1"/>
      <c r="AJ48" s="13"/>
      <c r="AK48" s="1"/>
      <c r="AL48" s="1"/>
      <c r="AM48" s="1"/>
      <c r="AN48" s="1"/>
      <c r="AO48" s="1"/>
      <c r="AP48" s="1">
        <f t="shared" si="0"/>
        <v>0</v>
      </c>
      <c r="AQ48" s="14">
        <f t="shared" si="14"/>
        <v>0</v>
      </c>
      <c r="AR48" s="13"/>
      <c r="AS48" s="1"/>
      <c r="AT48" s="13"/>
      <c r="AU48" s="1"/>
      <c r="AV48" s="1"/>
      <c r="AW48" s="1"/>
      <c r="AX48" s="1"/>
      <c r="AY48" s="1"/>
      <c r="AZ48" s="1">
        <f t="shared" si="1"/>
        <v>0</v>
      </c>
      <c r="BA48" s="14">
        <f t="shared" si="15"/>
        <v>0</v>
      </c>
      <c r="BB48" s="13"/>
      <c r="BC48" s="1"/>
      <c r="BD48" s="13"/>
      <c r="BE48" s="1"/>
      <c r="BF48" s="1"/>
      <c r="BG48" s="1"/>
      <c r="BH48" s="1"/>
      <c r="BI48" s="1"/>
      <c r="BJ48" s="1">
        <f t="shared" si="2"/>
        <v>0</v>
      </c>
      <c r="BK48" s="14">
        <f t="shared" si="16"/>
        <v>0</v>
      </c>
    </row>
    <row r="49" spans="2:63" ht="18.75" customHeight="1" thickBot="1" thickTop="1">
      <c r="B49" s="4">
        <v>41</v>
      </c>
      <c r="C49" s="10"/>
      <c r="D49" s="1"/>
      <c r="E49" s="5"/>
      <c r="F49" s="6">
        <f t="shared" si="3"/>
        <v>0</v>
      </c>
      <c r="G49" s="7">
        <f t="shared" si="4"/>
        <v>0</v>
      </c>
      <c r="H49" s="8">
        <f t="shared" si="5"/>
        <v>0</v>
      </c>
      <c r="I49" s="9">
        <f t="shared" si="6"/>
        <v>0</v>
      </c>
      <c r="J49" s="10">
        <f t="shared" si="7"/>
        <v>0</v>
      </c>
      <c r="K49" s="11">
        <f t="shared" si="8"/>
        <v>0</v>
      </c>
      <c r="L49" s="12"/>
      <c r="M49" s="55">
        <f t="shared" si="9"/>
        <v>0</v>
      </c>
      <c r="N49" s="13"/>
      <c r="O49" s="1"/>
      <c r="P49" s="13"/>
      <c r="Q49" s="1"/>
      <c r="R49" s="1"/>
      <c r="S49" s="1"/>
      <c r="T49" s="1"/>
      <c r="U49" s="1"/>
      <c r="V49" s="1">
        <f t="shared" si="10"/>
        <v>0</v>
      </c>
      <c r="W49" s="14">
        <f t="shared" si="11"/>
        <v>0</v>
      </c>
      <c r="X49" s="13"/>
      <c r="Y49" s="1"/>
      <c r="Z49" s="13"/>
      <c r="AA49" s="1"/>
      <c r="AB49" s="1"/>
      <c r="AC49" s="1"/>
      <c r="AD49" s="1"/>
      <c r="AE49" s="1"/>
      <c r="AF49" s="1">
        <f t="shared" si="12"/>
        <v>0</v>
      </c>
      <c r="AG49" s="14">
        <f t="shared" si="13"/>
        <v>0</v>
      </c>
      <c r="AH49" s="13"/>
      <c r="AI49" s="1"/>
      <c r="AJ49" s="13"/>
      <c r="AK49" s="1"/>
      <c r="AL49" s="1"/>
      <c r="AM49" s="1"/>
      <c r="AN49" s="1"/>
      <c r="AO49" s="1"/>
      <c r="AP49" s="1">
        <f t="shared" si="0"/>
        <v>0</v>
      </c>
      <c r="AQ49" s="14">
        <f t="shared" si="14"/>
        <v>0</v>
      </c>
      <c r="AR49" s="13"/>
      <c r="AS49" s="1"/>
      <c r="AT49" s="13"/>
      <c r="AU49" s="1"/>
      <c r="AV49" s="1"/>
      <c r="AW49" s="1"/>
      <c r="AX49" s="1"/>
      <c r="AY49" s="1"/>
      <c r="AZ49" s="1">
        <f t="shared" si="1"/>
        <v>0</v>
      </c>
      <c r="BA49" s="14">
        <f t="shared" si="15"/>
        <v>0</v>
      </c>
      <c r="BB49" s="13"/>
      <c r="BC49" s="1"/>
      <c r="BD49" s="13"/>
      <c r="BE49" s="1"/>
      <c r="BF49" s="1"/>
      <c r="BG49" s="1"/>
      <c r="BH49" s="1"/>
      <c r="BI49" s="1"/>
      <c r="BJ49" s="1">
        <f t="shared" si="2"/>
        <v>0</v>
      </c>
      <c r="BK49" s="14">
        <f t="shared" si="16"/>
        <v>0</v>
      </c>
    </row>
    <row r="50" spans="2:63" ht="18.75" customHeight="1" thickBot="1" thickTop="1">
      <c r="B50" s="4">
        <v>42</v>
      </c>
      <c r="C50" s="10"/>
      <c r="D50" s="1"/>
      <c r="E50" s="5"/>
      <c r="F50" s="6">
        <f t="shared" si="3"/>
        <v>0</v>
      </c>
      <c r="G50" s="7">
        <f t="shared" si="4"/>
        <v>0</v>
      </c>
      <c r="H50" s="8">
        <f t="shared" si="5"/>
        <v>0</v>
      </c>
      <c r="I50" s="9">
        <f t="shared" si="6"/>
        <v>0</v>
      </c>
      <c r="J50" s="10">
        <f t="shared" si="7"/>
        <v>0</v>
      </c>
      <c r="K50" s="11">
        <f t="shared" si="8"/>
        <v>0</v>
      </c>
      <c r="L50" s="12"/>
      <c r="M50" s="55">
        <f t="shared" si="9"/>
        <v>0</v>
      </c>
      <c r="N50" s="13"/>
      <c r="O50" s="1"/>
      <c r="P50" s="13"/>
      <c r="Q50" s="1"/>
      <c r="R50" s="1"/>
      <c r="S50" s="1"/>
      <c r="T50" s="1"/>
      <c r="U50" s="1"/>
      <c r="V50" s="1">
        <f t="shared" si="10"/>
        <v>0</v>
      </c>
      <c r="W50" s="14">
        <f t="shared" si="11"/>
        <v>0</v>
      </c>
      <c r="X50" s="13"/>
      <c r="Y50" s="1"/>
      <c r="Z50" s="13"/>
      <c r="AA50" s="1"/>
      <c r="AB50" s="1"/>
      <c r="AC50" s="1"/>
      <c r="AD50" s="1"/>
      <c r="AE50" s="1"/>
      <c r="AF50" s="1">
        <f t="shared" si="12"/>
        <v>0</v>
      </c>
      <c r="AG50" s="14">
        <f t="shared" si="13"/>
        <v>0</v>
      </c>
      <c r="AH50" s="13"/>
      <c r="AI50" s="1"/>
      <c r="AJ50" s="13"/>
      <c r="AK50" s="1"/>
      <c r="AL50" s="1"/>
      <c r="AM50" s="1"/>
      <c r="AN50" s="1"/>
      <c r="AO50" s="1"/>
      <c r="AP50" s="1">
        <f t="shared" si="0"/>
        <v>0</v>
      </c>
      <c r="AQ50" s="14">
        <f t="shared" si="14"/>
        <v>0</v>
      </c>
      <c r="AR50" s="13"/>
      <c r="AS50" s="1"/>
      <c r="AT50" s="13"/>
      <c r="AU50" s="1"/>
      <c r="AV50" s="1"/>
      <c r="AW50" s="1"/>
      <c r="AX50" s="1"/>
      <c r="AY50" s="1"/>
      <c r="AZ50" s="1">
        <f t="shared" si="1"/>
        <v>0</v>
      </c>
      <c r="BA50" s="14">
        <f t="shared" si="15"/>
        <v>0</v>
      </c>
      <c r="BB50" s="13"/>
      <c r="BC50" s="1"/>
      <c r="BD50" s="13"/>
      <c r="BE50" s="1"/>
      <c r="BF50" s="1"/>
      <c r="BG50" s="1"/>
      <c r="BH50" s="1"/>
      <c r="BI50" s="1"/>
      <c r="BJ50" s="1">
        <f t="shared" si="2"/>
        <v>0</v>
      </c>
      <c r="BK50" s="14">
        <f t="shared" si="16"/>
        <v>0</v>
      </c>
    </row>
    <row r="51" spans="2:63" ht="18.75" customHeight="1" thickBot="1" thickTop="1">
      <c r="B51" s="4">
        <v>43</v>
      </c>
      <c r="C51" s="10"/>
      <c r="D51" s="1"/>
      <c r="E51" s="5"/>
      <c r="F51" s="6">
        <f t="shared" si="3"/>
        <v>0</v>
      </c>
      <c r="G51" s="7">
        <f t="shared" si="4"/>
        <v>0</v>
      </c>
      <c r="H51" s="8">
        <f t="shared" si="5"/>
        <v>0</v>
      </c>
      <c r="I51" s="9">
        <f t="shared" si="6"/>
        <v>0</v>
      </c>
      <c r="J51" s="10">
        <f t="shared" si="7"/>
        <v>0</v>
      </c>
      <c r="K51" s="11">
        <f t="shared" si="8"/>
        <v>0</v>
      </c>
      <c r="L51" s="12"/>
      <c r="M51" s="55">
        <f t="shared" si="9"/>
        <v>0</v>
      </c>
      <c r="N51" s="13"/>
      <c r="O51" s="1"/>
      <c r="P51" s="13"/>
      <c r="Q51" s="1"/>
      <c r="R51" s="1"/>
      <c r="S51" s="1"/>
      <c r="T51" s="1"/>
      <c r="U51" s="1"/>
      <c r="V51" s="1">
        <f t="shared" si="10"/>
        <v>0</v>
      </c>
      <c r="W51" s="14">
        <f t="shared" si="11"/>
        <v>0</v>
      </c>
      <c r="X51" s="13"/>
      <c r="Y51" s="1"/>
      <c r="Z51" s="13"/>
      <c r="AA51" s="1"/>
      <c r="AB51" s="1"/>
      <c r="AC51" s="1"/>
      <c r="AD51" s="1"/>
      <c r="AE51" s="1"/>
      <c r="AF51" s="1">
        <f t="shared" si="12"/>
        <v>0</v>
      </c>
      <c r="AG51" s="14">
        <f t="shared" si="13"/>
        <v>0</v>
      </c>
      <c r="AH51" s="13"/>
      <c r="AI51" s="1"/>
      <c r="AJ51" s="13"/>
      <c r="AK51" s="1"/>
      <c r="AL51" s="1"/>
      <c r="AM51" s="1"/>
      <c r="AN51" s="1"/>
      <c r="AO51" s="1"/>
      <c r="AP51" s="1">
        <f t="shared" si="0"/>
        <v>0</v>
      </c>
      <c r="AQ51" s="14">
        <f t="shared" si="14"/>
        <v>0</v>
      </c>
      <c r="AR51" s="13"/>
      <c r="AS51" s="1"/>
      <c r="AT51" s="13"/>
      <c r="AU51" s="1"/>
      <c r="AV51" s="1"/>
      <c r="AW51" s="1"/>
      <c r="AX51" s="1"/>
      <c r="AY51" s="1"/>
      <c r="AZ51" s="1">
        <f t="shared" si="1"/>
        <v>0</v>
      </c>
      <c r="BA51" s="14">
        <f t="shared" si="15"/>
        <v>0</v>
      </c>
      <c r="BB51" s="13"/>
      <c r="BC51" s="1"/>
      <c r="BD51" s="13"/>
      <c r="BE51" s="1"/>
      <c r="BF51" s="1"/>
      <c r="BG51" s="1"/>
      <c r="BH51" s="1"/>
      <c r="BI51" s="1"/>
      <c r="BJ51" s="1">
        <f t="shared" si="2"/>
        <v>0</v>
      </c>
      <c r="BK51" s="14">
        <f t="shared" si="16"/>
        <v>0</v>
      </c>
    </row>
    <row r="52" spans="1:127" s="71" customFormat="1" ht="18.75" customHeight="1" thickTop="1">
      <c r="A52" s="68"/>
      <c r="B52" s="68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70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70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70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</row>
    <row r="53" spans="1:127" s="71" customFormat="1" ht="18.75" customHeight="1">
      <c r="A53" s="68"/>
      <c r="B53" s="68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70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7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70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70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</row>
    <row r="54" spans="1:127" s="71" customFormat="1" ht="18.75" customHeight="1">
      <c r="A54" s="68"/>
      <c r="B54" s="68"/>
      <c r="C54" s="69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0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70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70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</row>
    <row r="55" spans="1:127" s="71" customFormat="1" ht="18.75" customHeight="1">
      <c r="A55" s="68"/>
      <c r="B55" s="68"/>
      <c r="C55" s="69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70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7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70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</row>
    <row r="56" spans="1:127" s="71" customFormat="1" ht="18.75" customHeight="1">
      <c r="A56" s="68"/>
      <c r="B56" s="68"/>
      <c r="C56" s="69"/>
      <c r="D56" s="68"/>
      <c r="E56" s="68"/>
      <c r="F56" s="68"/>
      <c r="G56" s="68"/>
      <c r="H56" s="68"/>
      <c r="I56" s="68"/>
      <c r="J56" s="68"/>
      <c r="K56" s="68"/>
      <c r="L56" s="68"/>
      <c r="M56" s="7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70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70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70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</row>
    <row r="57" spans="3:46" s="68" customFormat="1" ht="18.75" customHeight="1">
      <c r="C57" s="69"/>
      <c r="M57" s="70"/>
      <c r="X57" s="70"/>
      <c r="AI57" s="70"/>
      <c r="AT57" s="70"/>
    </row>
    <row r="58" spans="3:46" s="68" customFormat="1" ht="18.75" customHeight="1">
      <c r="C58" s="69"/>
      <c r="M58" s="70"/>
      <c r="X58" s="70"/>
      <c r="AI58" s="70"/>
      <c r="AT58" s="70"/>
    </row>
    <row r="59" spans="3:46" s="68" customFormat="1" ht="18.75" customHeight="1">
      <c r="C59" s="69"/>
      <c r="M59" s="70"/>
      <c r="X59" s="70"/>
      <c r="AI59" s="70"/>
      <c r="AT59" s="70"/>
    </row>
    <row r="60" spans="3:46" s="68" customFormat="1" ht="18.75" customHeight="1">
      <c r="C60" s="69"/>
      <c r="M60" s="70"/>
      <c r="X60" s="70"/>
      <c r="AI60" s="70"/>
      <c r="AT60" s="70"/>
    </row>
    <row r="61" spans="3:46" s="68" customFormat="1" ht="18.75" customHeight="1">
      <c r="C61" s="69"/>
      <c r="M61" s="70"/>
      <c r="X61" s="70"/>
      <c r="AI61" s="70"/>
      <c r="AT61" s="70"/>
    </row>
    <row r="62" spans="3:46" s="68" customFormat="1" ht="18.75" customHeight="1">
      <c r="C62" s="69"/>
      <c r="M62" s="70"/>
      <c r="X62" s="70"/>
      <c r="AI62" s="70"/>
      <c r="AT62" s="70"/>
    </row>
    <row r="63" spans="3:46" s="68" customFormat="1" ht="18.75" customHeight="1">
      <c r="C63" s="69"/>
      <c r="M63" s="70"/>
      <c r="X63" s="70"/>
      <c r="AI63" s="70"/>
      <c r="AT63" s="70"/>
    </row>
    <row r="64" spans="3:46" s="68" customFormat="1" ht="18.75" customHeight="1">
      <c r="C64" s="69"/>
      <c r="M64" s="70"/>
      <c r="X64" s="70"/>
      <c r="AI64" s="70"/>
      <c r="AT64" s="70"/>
    </row>
    <row r="65" spans="3:46" s="68" customFormat="1" ht="18.75" customHeight="1">
      <c r="C65" s="69"/>
      <c r="M65" s="70"/>
      <c r="X65" s="70"/>
      <c r="AI65" s="70"/>
      <c r="AT65" s="70"/>
    </row>
    <row r="66" spans="3:46" s="68" customFormat="1" ht="18.75" customHeight="1">
      <c r="C66" s="69"/>
      <c r="M66" s="70"/>
      <c r="X66" s="70"/>
      <c r="AI66" s="70"/>
      <c r="AT66" s="70"/>
    </row>
    <row r="67" spans="3:46" s="68" customFormat="1" ht="18.75" customHeight="1">
      <c r="C67" s="69"/>
      <c r="M67" s="70"/>
      <c r="X67" s="70"/>
      <c r="AI67" s="70"/>
      <c r="AT67" s="70"/>
    </row>
    <row r="68" spans="3:46" s="68" customFormat="1" ht="18.75" customHeight="1">
      <c r="C68" s="69"/>
      <c r="M68" s="70"/>
      <c r="X68" s="70"/>
      <c r="AI68" s="70"/>
      <c r="AT68" s="70"/>
    </row>
    <row r="69" spans="3:46" s="68" customFormat="1" ht="18.75" customHeight="1">
      <c r="C69" s="69"/>
      <c r="M69" s="70"/>
      <c r="X69" s="70"/>
      <c r="AI69" s="70"/>
      <c r="AT69" s="70"/>
    </row>
    <row r="70" spans="3:46" s="68" customFormat="1" ht="18.75" customHeight="1">
      <c r="C70" s="69"/>
      <c r="M70" s="70"/>
      <c r="X70" s="70"/>
      <c r="AI70" s="70"/>
      <c r="AT70" s="70"/>
    </row>
    <row r="71" spans="3:46" s="68" customFormat="1" ht="18.75" customHeight="1">
      <c r="C71" s="69"/>
      <c r="M71" s="70"/>
      <c r="X71" s="70"/>
      <c r="AI71" s="70"/>
      <c r="AT71" s="70"/>
    </row>
    <row r="72" spans="3:46" s="68" customFormat="1" ht="18.75" customHeight="1">
      <c r="C72" s="69"/>
      <c r="M72" s="70"/>
      <c r="X72" s="70"/>
      <c r="AI72" s="70"/>
      <c r="AT72" s="70"/>
    </row>
    <row r="73" spans="3:46" s="68" customFormat="1" ht="18.75" customHeight="1">
      <c r="C73" s="69"/>
      <c r="M73" s="70"/>
      <c r="X73" s="70"/>
      <c r="AI73" s="70"/>
      <c r="AT73" s="70"/>
    </row>
    <row r="74" spans="3:46" s="68" customFormat="1" ht="18.75" customHeight="1">
      <c r="C74" s="69"/>
      <c r="M74" s="70"/>
      <c r="X74" s="70"/>
      <c r="AI74" s="70"/>
      <c r="AT74" s="70"/>
    </row>
    <row r="75" spans="3:46" s="68" customFormat="1" ht="18.75" customHeight="1">
      <c r="C75" s="69"/>
      <c r="M75" s="70"/>
      <c r="X75" s="70"/>
      <c r="AI75" s="70"/>
      <c r="AT75" s="70"/>
    </row>
    <row r="76" spans="3:46" s="68" customFormat="1" ht="18.75" customHeight="1">
      <c r="C76" s="69"/>
      <c r="M76" s="70"/>
      <c r="X76" s="70"/>
      <c r="AI76" s="70"/>
      <c r="AT76" s="70"/>
    </row>
    <row r="77" spans="3:46" s="68" customFormat="1" ht="18.75" customHeight="1">
      <c r="C77" s="69"/>
      <c r="M77" s="70"/>
      <c r="X77" s="70"/>
      <c r="AI77" s="70"/>
      <c r="AT77" s="70"/>
    </row>
    <row r="78" spans="3:46" s="68" customFormat="1" ht="18.75" customHeight="1">
      <c r="C78" s="69"/>
      <c r="M78" s="70"/>
      <c r="X78" s="70"/>
      <c r="AI78" s="70"/>
      <c r="AT78" s="70"/>
    </row>
    <row r="79" spans="3:46" s="68" customFormat="1" ht="18.75" customHeight="1">
      <c r="C79" s="69"/>
      <c r="M79" s="70"/>
      <c r="X79" s="70"/>
      <c r="AI79" s="70"/>
      <c r="AT79" s="70"/>
    </row>
    <row r="80" spans="3:46" s="68" customFormat="1" ht="18.75" customHeight="1">
      <c r="C80" s="69"/>
      <c r="M80" s="70"/>
      <c r="X80" s="70"/>
      <c r="AI80" s="70"/>
      <c r="AT80" s="70"/>
    </row>
    <row r="81" spans="3:46" s="68" customFormat="1" ht="18.75" customHeight="1">
      <c r="C81" s="69"/>
      <c r="M81" s="70"/>
      <c r="X81" s="70"/>
      <c r="AI81" s="70"/>
      <c r="AT81" s="70"/>
    </row>
    <row r="82" spans="3:46" s="68" customFormat="1" ht="18.75" customHeight="1">
      <c r="C82" s="69"/>
      <c r="M82" s="70"/>
      <c r="X82" s="70"/>
      <c r="AI82" s="70"/>
      <c r="AT82" s="70"/>
    </row>
    <row r="83" spans="3:46" s="68" customFormat="1" ht="18.75" customHeight="1">
      <c r="C83" s="69"/>
      <c r="M83" s="70"/>
      <c r="X83" s="70"/>
      <c r="AI83" s="70"/>
      <c r="AT83" s="70"/>
    </row>
    <row r="84" spans="3:46" s="68" customFormat="1" ht="18.75" customHeight="1">
      <c r="C84" s="69"/>
      <c r="M84" s="70"/>
      <c r="X84" s="70"/>
      <c r="AI84" s="70"/>
      <c r="AT84" s="70"/>
    </row>
    <row r="85" spans="3:46" s="68" customFormat="1" ht="18.75" customHeight="1">
      <c r="C85" s="69"/>
      <c r="M85" s="70"/>
      <c r="X85" s="70"/>
      <c r="AI85" s="70"/>
      <c r="AT85" s="70"/>
    </row>
    <row r="86" spans="3:46" s="68" customFormat="1" ht="18.75" customHeight="1">
      <c r="C86" s="69"/>
      <c r="M86" s="70"/>
      <c r="X86" s="70"/>
      <c r="AI86" s="70"/>
      <c r="AT86" s="70"/>
    </row>
    <row r="87" spans="3:46" s="68" customFormat="1" ht="18.75" customHeight="1">
      <c r="C87" s="69"/>
      <c r="M87" s="70"/>
      <c r="X87" s="70"/>
      <c r="AI87" s="70"/>
      <c r="AT87" s="70"/>
    </row>
    <row r="88" spans="3:46" s="68" customFormat="1" ht="18.75" customHeight="1">
      <c r="C88" s="69"/>
      <c r="M88" s="70"/>
      <c r="X88" s="70"/>
      <c r="AI88" s="70"/>
      <c r="AT88" s="70"/>
    </row>
    <row r="89" spans="3:46" s="68" customFormat="1" ht="18.75" customHeight="1">
      <c r="C89" s="69"/>
      <c r="M89" s="70"/>
      <c r="X89" s="70"/>
      <c r="AI89" s="70"/>
      <c r="AT89" s="70"/>
    </row>
    <row r="90" spans="3:46" s="68" customFormat="1" ht="18.75" customHeight="1">
      <c r="C90" s="69"/>
      <c r="M90" s="70"/>
      <c r="X90" s="70"/>
      <c r="AI90" s="70"/>
      <c r="AT90" s="70"/>
    </row>
    <row r="91" spans="3:46" s="68" customFormat="1" ht="18.75" customHeight="1">
      <c r="C91" s="69"/>
      <c r="M91" s="70"/>
      <c r="X91" s="70"/>
      <c r="AI91" s="70"/>
      <c r="AT91" s="70"/>
    </row>
    <row r="92" spans="3:46" s="68" customFormat="1" ht="18.75" customHeight="1">
      <c r="C92" s="69"/>
      <c r="M92" s="70"/>
      <c r="X92" s="70"/>
      <c r="AI92" s="70"/>
      <c r="AT92" s="70"/>
    </row>
    <row r="93" spans="3:46" s="68" customFormat="1" ht="18.75" customHeight="1">
      <c r="C93" s="69"/>
      <c r="M93" s="70"/>
      <c r="X93" s="70"/>
      <c r="AI93" s="70"/>
      <c r="AT93" s="70"/>
    </row>
    <row r="94" spans="3:127" s="4" customFormat="1" ht="18.75" customHeight="1">
      <c r="C94" s="2"/>
      <c r="M94" s="45"/>
      <c r="X94" s="45"/>
      <c r="AI94" s="45"/>
      <c r="AT94" s="45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</row>
    <row r="95" spans="3:127" s="4" customFormat="1" ht="18.75" customHeight="1">
      <c r="C95" s="2"/>
      <c r="M95" s="45"/>
      <c r="X95" s="45"/>
      <c r="AI95" s="45"/>
      <c r="AT95" s="45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</row>
    <row r="96" spans="3:127" s="4" customFormat="1" ht="18.75" customHeight="1">
      <c r="C96" s="2"/>
      <c r="M96" s="45"/>
      <c r="X96" s="45"/>
      <c r="AI96" s="45"/>
      <c r="AT96" s="45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</row>
    <row r="97" spans="3:127" s="4" customFormat="1" ht="18.75" customHeight="1">
      <c r="C97" s="2"/>
      <c r="M97" s="45"/>
      <c r="X97" s="45"/>
      <c r="AI97" s="45"/>
      <c r="AT97" s="45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</row>
    <row r="98" spans="3:127" s="4" customFormat="1" ht="18.75" customHeight="1">
      <c r="C98" s="2"/>
      <c r="M98" s="45"/>
      <c r="X98" s="45"/>
      <c r="AI98" s="45"/>
      <c r="AT98" s="45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</row>
    <row r="99" spans="3:127" s="4" customFormat="1" ht="18.75" customHeight="1">
      <c r="C99" s="2"/>
      <c r="M99" s="45"/>
      <c r="X99" s="45"/>
      <c r="AI99" s="45"/>
      <c r="AT99" s="45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</row>
    <row r="100" spans="3:127" s="4" customFormat="1" ht="18.75" customHeight="1">
      <c r="C100" s="2"/>
      <c r="M100" s="45"/>
      <c r="X100" s="45"/>
      <c r="AI100" s="45"/>
      <c r="AT100" s="45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</row>
    <row r="101" spans="3:127" s="4" customFormat="1" ht="18.75" customHeight="1">
      <c r="C101" s="2"/>
      <c r="M101" s="45"/>
      <c r="X101" s="45"/>
      <c r="AI101" s="45"/>
      <c r="AT101" s="45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</row>
    <row r="102" spans="3:127" s="4" customFormat="1" ht="18.75" customHeight="1">
      <c r="C102" s="2"/>
      <c r="M102" s="45"/>
      <c r="X102" s="45"/>
      <c r="AI102" s="45"/>
      <c r="AT102" s="45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</row>
    <row r="103" spans="3:127" s="4" customFormat="1" ht="18.75" customHeight="1">
      <c r="C103" s="2"/>
      <c r="M103" s="45"/>
      <c r="X103" s="45"/>
      <c r="AI103" s="45"/>
      <c r="AT103" s="45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</row>
    <row r="104" spans="3:127" s="4" customFormat="1" ht="18.75" customHeight="1">
      <c r="C104" s="2"/>
      <c r="M104" s="45"/>
      <c r="X104" s="45"/>
      <c r="AI104" s="45"/>
      <c r="AT104" s="45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</row>
    <row r="105" spans="3:127" s="4" customFormat="1" ht="18.75" customHeight="1">
      <c r="C105" s="2"/>
      <c r="M105" s="45"/>
      <c r="X105" s="45"/>
      <c r="AI105" s="45"/>
      <c r="AT105" s="45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</row>
    <row r="106" spans="3:127" s="4" customFormat="1" ht="18.75" customHeight="1">
      <c r="C106" s="2"/>
      <c r="M106" s="45"/>
      <c r="X106" s="45"/>
      <c r="AI106" s="45"/>
      <c r="AT106" s="45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</row>
    <row r="107" spans="3:127" s="4" customFormat="1" ht="18.75" customHeight="1">
      <c r="C107" s="2"/>
      <c r="M107" s="45"/>
      <c r="X107" s="45"/>
      <c r="AI107" s="45"/>
      <c r="AT107" s="45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</row>
    <row r="108" spans="3:127" s="4" customFormat="1" ht="18.75" customHeight="1">
      <c r="C108" s="2"/>
      <c r="M108" s="45"/>
      <c r="X108" s="45"/>
      <c r="AI108" s="45"/>
      <c r="AT108" s="45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</row>
    <row r="109" spans="3:127" s="4" customFormat="1" ht="18.75" customHeight="1">
      <c r="C109" s="2"/>
      <c r="M109" s="45"/>
      <c r="X109" s="45"/>
      <c r="AI109" s="45"/>
      <c r="AT109" s="45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</row>
    <row r="110" spans="3:127" s="4" customFormat="1" ht="18.75" customHeight="1">
      <c r="C110" s="2"/>
      <c r="M110" s="45"/>
      <c r="X110" s="45"/>
      <c r="AI110" s="45"/>
      <c r="AT110" s="45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</row>
    <row r="111" spans="3:127" s="4" customFormat="1" ht="18.75" customHeight="1">
      <c r="C111" s="2"/>
      <c r="M111" s="45"/>
      <c r="X111" s="45"/>
      <c r="AI111" s="45"/>
      <c r="AT111" s="45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</row>
    <row r="112" spans="3:127" s="4" customFormat="1" ht="18.75" customHeight="1">
      <c r="C112" s="2"/>
      <c r="M112" s="45"/>
      <c r="X112" s="45"/>
      <c r="AI112" s="45"/>
      <c r="AT112" s="45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</row>
    <row r="113" spans="3:127" s="4" customFormat="1" ht="18.75" customHeight="1">
      <c r="C113" s="2"/>
      <c r="M113" s="45"/>
      <c r="X113" s="45"/>
      <c r="AI113" s="45"/>
      <c r="AT113" s="45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</row>
    <row r="114" spans="3:127" s="4" customFormat="1" ht="18.75" customHeight="1">
      <c r="C114" s="2"/>
      <c r="M114" s="45"/>
      <c r="X114" s="45"/>
      <c r="AI114" s="45"/>
      <c r="AT114" s="45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</row>
    <row r="115" spans="3:127" s="4" customFormat="1" ht="18.75" customHeight="1">
      <c r="C115" s="2"/>
      <c r="M115" s="45"/>
      <c r="X115" s="45"/>
      <c r="AI115" s="45"/>
      <c r="AT115" s="45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</row>
    <row r="116" spans="3:127" s="4" customFormat="1" ht="18.75" customHeight="1">
      <c r="C116" s="2"/>
      <c r="M116" s="45"/>
      <c r="X116" s="45"/>
      <c r="AI116" s="45"/>
      <c r="AT116" s="45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</row>
    <row r="117" spans="3:127" s="4" customFormat="1" ht="18.75" customHeight="1">
      <c r="C117" s="2"/>
      <c r="M117" s="45"/>
      <c r="X117" s="45"/>
      <c r="AI117" s="45"/>
      <c r="AT117" s="45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</row>
    <row r="118" spans="3:127" s="4" customFormat="1" ht="18.75" customHeight="1">
      <c r="C118" s="2"/>
      <c r="M118" s="45"/>
      <c r="X118" s="45"/>
      <c r="AI118" s="45"/>
      <c r="AT118" s="45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</row>
    <row r="119" spans="3:127" s="4" customFormat="1" ht="18.75" customHeight="1">
      <c r="C119" s="2"/>
      <c r="M119" s="45"/>
      <c r="X119" s="45"/>
      <c r="AI119" s="45"/>
      <c r="AT119" s="45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</row>
    <row r="120" spans="3:127" s="4" customFormat="1" ht="18.75" customHeight="1">
      <c r="C120" s="2"/>
      <c r="M120" s="45"/>
      <c r="X120" s="45"/>
      <c r="AI120" s="45"/>
      <c r="AT120" s="45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</row>
    <row r="121" spans="3:127" s="4" customFormat="1" ht="18.75" customHeight="1">
      <c r="C121" s="2"/>
      <c r="M121" s="45"/>
      <c r="X121" s="45"/>
      <c r="AI121" s="45"/>
      <c r="AT121" s="45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</row>
    <row r="122" spans="3:127" s="4" customFormat="1" ht="18.75" customHeight="1">
      <c r="C122" s="2"/>
      <c r="M122" s="45"/>
      <c r="X122" s="45"/>
      <c r="AI122" s="45"/>
      <c r="AT122" s="45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</row>
    <row r="123" spans="3:127" s="4" customFormat="1" ht="18.75" customHeight="1">
      <c r="C123" s="2"/>
      <c r="M123" s="45"/>
      <c r="X123" s="45"/>
      <c r="AI123" s="45"/>
      <c r="AT123" s="45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</row>
    <row r="124" spans="3:127" s="4" customFormat="1" ht="18.75" customHeight="1">
      <c r="C124" s="2"/>
      <c r="M124" s="45"/>
      <c r="X124" s="45"/>
      <c r="AI124" s="45"/>
      <c r="AT124" s="45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</row>
    <row r="125" spans="3:127" s="4" customFormat="1" ht="18.75" customHeight="1">
      <c r="C125" s="2"/>
      <c r="M125" s="45"/>
      <c r="X125" s="45"/>
      <c r="AI125" s="45"/>
      <c r="AT125" s="45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</row>
    <row r="126" spans="3:127" s="4" customFormat="1" ht="18.75" customHeight="1">
      <c r="C126" s="2"/>
      <c r="M126" s="45"/>
      <c r="X126" s="45"/>
      <c r="AI126" s="45"/>
      <c r="AT126" s="45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</row>
    <row r="127" spans="3:127" s="4" customFormat="1" ht="18.75" customHeight="1">
      <c r="C127" s="2"/>
      <c r="M127" s="45"/>
      <c r="X127" s="45"/>
      <c r="AI127" s="45"/>
      <c r="AT127" s="45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</row>
    <row r="128" spans="3:127" s="4" customFormat="1" ht="18.75" customHeight="1">
      <c r="C128" s="2"/>
      <c r="M128" s="45"/>
      <c r="X128" s="45"/>
      <c r="AI128" s="45"/>
      <c r="AT128" s="45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</row>
    <row r="129" spans="3:127" s="4" customFormat="1" ht="18.75" customHeight="1">
      <c r="C129" s="2"/>
      <c r="M129" s="45"/>
      <c r="X129" s="45"/>
      <c r="AI129" s="45"/>
      <c r="AT129" s="45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</row>
    <row r="130" spans="3:127" s="4" customFormat="1" ht="18.75" customHeight="1">
      <c r="C130" s="2"/>
      <c r="M130" s="45"/>
      <c r="X130" s="45"/>
      <c r="AI130" s="45"/>
      <c r="AT130" s="45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</row>
    <row r="131" spans="3:127" s="4" customFormat="1" ht="18.75" customHeight="1">
      <c r="C131" s="2"/>
      <c r="M131" s="45"/>
      <c r="X131" s="45"/>
      <c r="AI131" s="45"/>
      <c r="AT131" s="45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</row>
    <row r="132" spans="3:127" s="4" customFormat="1" ht="18.75" customHeight="1">
      <c r="C132" s="2"/>
      <c r="M132" s="45"/>
      <c r="X132" s="45"/>
      <c r="AI132" s="45"/>
      <c r="AT132" s="45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</row>
    <row r="133" spans="3:127" s="4" customFormat="1" ht="18.75" customHeight="1">
      <c r="C133" s="2"/>
      <c r="M133" s="45"/>
      <c r="X133" s="45"/>
      <c r="AI133" s="45"/>
      <c r="AT133" s="45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</row>
    <row r="134" spans="3:127" s="4" customFormat="1" ht="18.75" customHeight="1">
      <c r="C134" s="2"/>
      <c r="M134" s="45"/>
      <c r="X134" s="45"/>
      <c r="AI134" s="45"/>
      <c r="AT134" s="45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</row>
    <row r="135" spans="3:127" s="4" customFormat="1" ht="18.75" customHeight="1">
      <c r="C135" s="2"/>
      <c r="M135" s="45"/>
      <c r="X135" s="45"/>
      <c r="AI135" s="45"/>
      <c r="AT135" s="45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</row>
    <row r="136" spans="3:127" s="4" customFormat="1" ht="18.75" customHeight="1">
      <c r="C136" s="2"/>
      <c r="M136" s="45"/>
      <c r="X136" s="45"/>
      <c r="AI136" s="45"/>
      <c r="AT136" s="45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</row>
    <row r="137" spans="3:127" s="4" customFormat="1" ht="18.75" customHeight="1">
      <c r="C137" s="2"/>
      <c r="M137" s="45"/>
      <c r="X137" s="45"/>
      <c r="AI137" s="45"/>
      <c r="AT137" s="45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</row>
    <row r="138" spans="3:127" s="4" customFormat="1" ht="18.75" customHeight="1">
      <c r="C138" s="2"/>
      <c r="M138" s="45"/>
      <c r="X138" s="45"/>
      <c r="AI138" s="45"/>
      <c r="AT138" s="45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</row>
    <row r="139" spans="3:127" s="4" customFormat="1" ht="18.75" customHeight="1">
      <c r="C139" s="2"/>
      <c r="M139" s="45"/>
      <c r="X139" s="45"/>
      <c r="AI139" s="45"/>
      <c r="AT139" s="45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</row>
    <row r="140" spans="3:127" s="4" customFormat="1" ht="18.75" customHeight="1">
      <c r="C140" s="2"/>
      <c r="M140" s="45"/>
      <c r="X140" s="45"/>
      <c r="AI140" s="45"/>
      <c r="AT140" s="45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</row>
    <row r="141" spans="3:127" s="4" customFormat="1" ht="18.75" customHeight="1">
      <c r="C141" s="2"/>
      <c r="M141" s="45"/>
      <c r="X141" s="45"/>
      <c r="AI141" s="45"/>
      <c r="AT141" s="45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</row>
    <row r="142" spans="3:127" s="4" customFormat="1" ht="18.75" customHeight="1">
      <c r="C142" s="2"/>
      <c r="M142" s="45"/>
      <c r="X142" s="45"/>
      <c r="AI142" s="45"/>
      <c r="AT142" s="45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</row>
    <row r="143" spans="3:127" s="4" customFormat="1" ht="18.75" customHeight="1">
      <c r="C143" s="2"/>
      <c r="M143" s="45"/>
      <c r="X143" s="45"/>
      <c r="AI143" s="45"/>
      <c r="AT143" s="45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</row>
    <row r="144" spans="3:127" s="4" customFormat="1" ht="18.75" customHeight="1">
      <c r="C144" s="2"/>
      <c r="M144" s="45"/>
      <c r="X144" s="45"/>
      <c r="AI144" s="45"/>
      <c r="AT144" s="45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</row>
    <row r="145" spans="3:127" s="4" customFormat="1" ht="18.75" customHeight="1">
      <c r="C145" s="2"/>
      <c r="M145" s="45"/>
      <c r="X145" s="45"/>
      <c r="AI145" s="45"/>
      <c r="AT145" s="45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119"/>
  <sheetViews>
    <sheetView zoomScale="74" zoomScaleNormal="74" zoomScalePageLayoutView="0" workbookViewId="0" topLeftCell="C3">
      <selection activeCell="Q25" sqref="Q25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5.140625" style="51" customWidth="1"/>
    <col min="14" max="14" width="5.140625" style="37" customWidth="1"/>
    <col min="15" max="23" width="5.140625" style="15" customWidth="1"/>
    <col min="24" max="24" width="5.140625" style="46" customWidth="1"/>
    <col min="25" max="34" width="5.140625" style="15" customWidth="1"/>
    <col min="35" max="35" width="5.140625" style="46" customWidth="1"/>
    <col min="36" max="45" width="5.140625" style="15" customWidth="1"/>
    <col min="46" max="46" width="5.140625" style="46" customWidth="1"/>
    <col min="47" max="59" width="5.140625" style="15" customWidth="1"/>
    <col min="60" max="60" width="5.140625" style="37" customWidth="1"/>
    <col min="61" max="64" width="5.140625" style="4" customWidth="1"/>
    <col min="65" max="127" width="5.140625" style="68" customWidth="1"/>
    <col min="128" max="16384" width="5.140625" style="15" customWidth="1"/>
  </cols>
  <sheetData>
    <row r="1" spans="3:60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"/>
      <c r="W1" s="4"/>
      <c r="X1" s="45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"/>
      <c r="AK1" s="4"/>
      <c r="AL1" s="4"/>
      <c r="AM1" s="4"/>
      <c r="AN1" s="4"/>
      <c r="AO1" s="4"/>
      <c r="AP1" s="4"/>
      <c r="AQ1" s="4"/>
      <c r="AR1" s="4"/>
      <c r="AS1" s="4"/>
      <c r="AT1" s="4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"/>
      <c r="W2" s="4"/>
      <c r="X2" s="45"/>
      <c r="Y2" s="4"/>
      <c r="Z2" s="4" t="s">
        <v>7</v>
      </c>
      <c r="AA2" s="18"/>
      <c r="AB2" s="4"/>
      <c r="AC2" s="4"/>
      <c r="AD2" s="4"/>
      <c r="AE2" s="4"/>
      <c r="AF2" s="4"/>
      <c r="AG2" s="4"/>
      <c r="AH2" s="4"/>
      <c r="AI2" s="45"/>
      <c r="AJ2" s="4"/>
      <c r="AK2" s="4"/>
      <c r="AL2" s="4"/>
      <c r="AM2" s="4"/>
      <c r="AN2" s="4"/>
      <c r="AO2" s="4"/>
      <c r="AP2" s="4"/>
      <c r="AQ2" s="4"/>
      <c r="AR2" s="4"/>
      <c r="AS2" s="4"/>
      <c r="AT2" s="46" t="s">
        <v>52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20"/>
      <c r="U3" s="20"/>
      <c r="V3" s="4"/>
      <c r="W3" s="4"/>
      <c r="X3" s="45"/>
      <c r="Y3" s="4"/>
      <c r="Z3" s="4"/>
      <c r="AA3" s="4"/>
      <c r="AB3" s="4"/>
      <c r="AC3" s="4"/>
      <c r="AD3" s="4"/>
      <c r="AE3" s="4"/>
      <c r="AF3" s="4"/>
      <c r="AG3" s="4"/>
      <c r="AH3" s="4"/>
      <c r="AI3" s="45"/>
      <c r="AJ3" s="4"/>
      <c r="AK3" s="4"/>
      <c r="AL3" s="4"/>
      <c r="AM3" s="4"/>
      <c r="AN3" s="4"/>
      <c r="AO3" s="4"/>
      <c r="AP3" s="4"/>
      <c r="AQ3" s="4"/>
      <c r="AR3" s="4"/>
      <c r="AS3" s="4"/>
      <c r="AT3" s="4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0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"/>
      <c r="W4" s="4"/>
      <c r="X4" s="45"/>
      <c r="Y4" s="4"/>
      <c r="Z4" s="4" t="s">
        <v>31</v>
      </c>
      <c r="AA4" s="22"/>
      <c r="AB4" s="4"/>
      <c r="AC4" s="4"/>
      <c r="AD4" s="4"/>
      <c r="AE4" s="4"/>
      <c r="AF4" s="4"/>
      <c r="AG4" s="4"/>
      <c r="AH4" s="4"/>
      <c r="AI4" s="45"/>
      <c r="AJ4" s="4"/>
      <c r="AK4" s="4"/>
      <c r="AL4" s="4"/>
      <c r="AM4" s="4"/>
      <c r="AN4" s="4"/>
      <c r="AO4" s="4"/>
      <c r="AP4" s="4"/>
      <c r="AQ4" s="4"/>
      <c r="AR4" s="23" t="s">
        <v>2</v>
      </c>
      <c r="AS4" s="4"/>
      <c r="AT4" s="4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</row>
    <row r="5" spans="3:60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16"/>
      <c r="W5" s="16"/>
      <c r="X5" s="52"/>
      <c r="Y5" s="16"/>
      <c r="Z5" s="16" t="s">
        <v>8</v>
      </c>
      <c r="AA5" s="30"/>
      <c r="AB5" s="16"/>
      <c r="AC5" s="16"/>
      <c r="AD5" s="16"/>
      <c r="AE5" s="16"/>
      <c r="AF5" s="16"/>
      <c r="AG5" s="16"/>
      <c r="AH5" s="16"/>
      <c r="AI5" s="5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5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3"/>
      <c r="BH5" s="3"/>
    </row>
    <row r="6" spans="3:60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4"/>
      <c r="W6" s="4"/>
      <c r="X6" s="53" t="s">
        <v>11</v>
      </c>
      <c r="Y6" s="40"/>
      <c r="Z6" s="40"/>
      <c r="AA6" s="40" t="s">
        <v>14</v>
      </c>
      <c r="AB6" s="40"/>
      <c r="AC6" s="40"/>
      <c r="AD6" s="40"/>
      <c r="AE6" s="40"/>
      <c r="AF6" s="40"/>
      <c r="AG6" s="40"/>
      <c r="AH6" s="38" t="s">
        <v>12</v>
      </c>
      <c r="AI6" s="54"/>
      <c r="AJ6" s="40"/>
      <c r="AK6" s="40"/>
      <c r="AL6" s="40"/>
      <c r="AM6" s="40" t="s">
        <v>54</v>
      </c>
      <c r="AN6" s="40"/>
      <c r="AO6" s="40"/>
      <c r="AP6" s="16"/>
      <c r="AQ6" s="40"/>
      <c r="AR6" s="38" t="s">
        <v>13</v>
      </c>
      <c r="AS6" s="40"/>
      <c r="AT6" s="54"/>
      <c r="AU6" s="40" t="s">
        <v>14</v>
      </c>
      <c r="AV6" s="40"/>
      <c r="AW6" s="40"/>
      <c r="AX6" s="16"/>
      <c r="AY6" s="40"/>
      <c r="AZ6" s="24"/>
      <c r="BA6" s="25"/>
      <c r="BB6" s="4"/>
      <c r="BC6" s="40"/>
      <c r="BD6" s="4"/>
      <c r="BE6" s="4"/>
      <c r="BF6" s="4"/>
      <c r="BG6" s="4"/>
      <c r="BH6" s="4"/>
    </row>
    <row r="7" spans="2:12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0"/>
      <c r="V7" s="30"/>
      <c r="W7" s="31"/>
      <c r="X7" s="45"/>
      <c r="Z7" s="30"/>
      <c r="AA7" s="30" t="s">
        <v>16</v>
      </c>
      <c r="AB7" s="30"/>
      <c r="AC7" s="30"/>
      <c r="AD7" s="30"/>
      <c r="AE7" s="30"/>
      <c r="AF7" s="30"/>
      <c r="AG7" s="31"/>
      <c r="AI7" s="52"/>
      <c r="AJ7" s="30"/>
      <c r="AK7" s="30" t="s">
        <v>17</v>
      </c>
      <c r="AL7" s="30"/>
      <c r="AM7" s="30"/>
      <c r="AN7" s="30"/>
      <c r="AO7" s="30"/>
      <c r="AP7" s="30"/>
      <c r="AQ7" s="31"/>
      <c r="AS7" s="30"/>
      <c r="AT7" s="52"/>
      <c r="AU7" s="30" t="s">
        <v>18</v>
      </c>
      <c r="AV7" s="30"/>
      <c r="AW7" s="30"/>
      <c r="AX7" s="30"/>
      <c r="AY7" s="30"/>
      <c r="AZ7" s="31"/>
      <c r="BB7" s="30"/>
      <c r="BC7" s="30"/>
      <c r="BD7" s="30"/>
      <c r="BE7" s="30" t="s">
        <v>19</v>
      </c>
      <c r="BF7" s="30"/>
      <c r="BG7" s="30"/>
      <c r="BH7" s="31"/>
      <c r="BI7" s="31"/>
      <c r="BJ7" s="31"/>
      <c r="BK7" s="3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</row>
    <row r="8" spans="1:12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61" t="s">
        <v>51</v>
      </c>
      <c r="U8" s="61" t="s">
        <v>56</v>
      </c>
      <c r="V8" s="41" t="s">
        <v>27</v>
      </c>
      <c r="W8" s="65" t="s">
        <v>9</v>
      </c>
      <c r="X8" s="66" t="s">
        <v>20</v>
      </c>
      <c r="Y8" s="44" t="s">
        <v>21</v>
      </c>
      <c r="Z8" s="44" t="s">
        <v>22</v>
      </c>
      <c r="AA8" s="60" t="s">
        <v>23</v>
      </c>
      <c r="AB8" s="61" t="s">
        <v>55</v>
      </c>
      <c r="AC8" s="61" t="s">
        <v>24</v>
      </c>
      <c r="AD8" s="61" t="s">
        <v>51</v>
      </c>
      <c r="AE8" s="67" t="s">
        <v>56</v>
      </c>
      <c r="AF8" s="62" t="s">
        <v>27</v>
      </c>
      <c r="AG8" s="63" t="s">
        <v>9</v>
      </c>
      <c r="AH8" s="64" t="s">
        <v>20</v>
      </c>
      <c r="AI8" s="35" t="s">
        <v>21</v>
      </c>
      <c r="AJ8" s="44" t="s">
        <v>22</v>
      </c>
      <c r="AK8" s="58" t="s">
        <v>23</v>
      </c>
      <c r="AL8" s="60" t="s">
        <v>25</v>
      </c>
      <c r="AM8" s="61" t="s">
        <v>24</v>
      </c>
      <c r="AN8" s="61" t="s">
        <v>51</v>
      </c>
      <c r="AO8" s="61" t="s">
        <v>56</v>
      </c>
      <c r="AP8" s="61" t="s">
        <v>27</v>
      </c>
      <c r="AQ8" s="62" t="s">
        <v>9</v>
      </c>
      <c r="AR8" s="63" t="s">
        <v>20</v>
      </c>
      <c r="AS8" s="64" t="s">
        <v>21</v>
      </c>
      <c r="AT8" s="35" t="s">
        <v>22</v>
      </c>
      <c r="AU8" s="61" t="s">
        <v>23</v>
      </c>
      <c r="AV8" s="61" t="s">
        <v>25</v>
      </c>
      <c r="AW8" s="61" t="s">
        <v>24</v>
      </c>
      <c r="AX8" s="41" t="s">
        <v>51</v>
      </c>
      <c r="AY8" s="56" t="s">
        <v>56</v>
      </c>
      <c r="AZ8" s="56" t="s">
        <v>27</v>
      </c>
      <c r="BA8" s="65" t="s">
        <v>32</v>
      </c>
      <c r="BB8" s="61" t="s">
        <v>20</v>
      </c>
      <c r="BC8" s="61" t="s">
        <v>21</v>
      </c>
      <c r="BD8" s="61" t="s">
        <v>22</v>
      </c>
      <c r="BE8" s="61" t="s">
        <v>23</v>
      </c>
      <c r="BF8" s="61" t="s">
        <v>25</v>
      </c>
      <c r="BG8" s="41" t="s">
        <v>24</v>
      </c>
      <c r="BH8" s="57" t="s">
        <v>51</v>
      </c>
      <c r="BI8" s="57" t="s">
        <v>56</v>
      </c>
      <c r="BJ8" s="57" t="s">
        <v>57</v>
      </c>
      <c r="BK8" s="57" t="s">
        <v>32</v>
      </c>
      <c r="BL8" s="3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</row>
    <row r="9" spans="2:63" ht="18.75" customHeight="1" thickBot="1" thickTop="1">
      <c r="B9" s="4">
        <v>1</v>
      </c>
      <c r="C9" s="10"/>
      <c r="D9" s="1" t="s">
        <v>58</v>
      </c>
      <c r="E9" s="5">
        <v>1</v>
      </c>
      <c r="F9" s="6">
        <f>W9</f>
        <v>5.000000000000001</v>
      </c>
      <c r="G9" s="7">
        <f>AG9</f>
        <v>5.000000000000001</v>
      </c>
      <c r="H9" s="8">
        <f>AQ9</f>
        <v>5.000000000000001</v>
      </c>
      <c r="I9" s="9">
        <f>BA9</f>
        <v>5.000000000000001</v>
      </c>
      <c r="J9" s="10">
        <f>BK9</f>
        <v>5.000000000000001</v>
      </c>
      <c r="K9" s="11">
        <f>(F9+G9+H9+I9+J9)/59</f>
        <v>0.42372881355932207</v>
      </c>
      <c r="L9" s="12">
        <v>40</v>
      </c>
      <c r="M9" s="55">
        <f>K9+L9*5/40</f>
        <v>5.423728813559322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f>(O9*0.02+P9*0.02+Q9*0.02+R9*0.02+S9*0.04+T9*0.01+U9*0.01)</f>
        <v>0.7000000000000002</v>
      </c>
      <c r="W9" s="14">
        <f>V9*100/14</f>
        <v>5.000000000000001</v>
      </c>
      <c r="X9" s="13">
        <v>1</v>
      </c>
      <c r="Y9" s="1">
        <v>5</v>
      </c>
      <c r="Z9" s="13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>(Y9*0.02+Z9*0.02+AA9*0.02+AB9*0.02+AC9*0.04+AD9*0.01+AE9*0.01)</f>
        <v>0.7000000000000002</v>
      </c>
      <c r="AG9" s="14">
        <f>AF9*100/14</f>
        <v>5.000000000000001</v>
      </c>
      <c r="AH9" s="13">
        <v>1</v>
      </c>
      <c r="AI9" s="1">
        <v>5</v>
      </c>
      <c r="AJ9" s="13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  <c r="AP9" s="1">
        <f>(AI9*0.02+AJ9*0.02+AK9*0.02+AL9*0.02+AM9*0.04+AN9*0.01+AO9*0.01)</f>
        <v>0.7000000000000002</v>
      </c>
      <c r="AQ9" s="14">
        <f>AP9*100/14</f>
        <v>5.000000000000001</v>
      </c>
      <c r="AR9" s="13">
        <v>1</v>
      </c>
      <c r="AS9" s="1">
        <v>5</v>
      </c>
      <c r="AT9" s="13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f>(AS9*0.02+AT9*0.02+AU9*0.02+AV9*0.02+AW9*0.04+AX9*0.01+AY9*0.01)</f>
        <v>0.7000000000000002</v>
      </c>
      <c r="BA9" s="14">
        <f>AZ9*100/14</f>
        <v>5.000000000000001</v>
      </c>
      <c r="BB9" s="13">
        <v>1</v>
      </c>
      <c r="BC9" s="1">
        <v>5</v>
      </c>
      <c r="BD9" s="13">
        <v>5</v>
      </c>
      <c r="BE9" s="1">
        <v>5</v>
      </c>
      <c r="BF9" s="1">
        <v>5</v>
      </c>
      <c r="BG9" s="1">
        <v>5</v>
      </c>
      <c r="BH9" s="1">
        <v>5</v>
      </c>
      <c r="BI9" s="1">
        <v>5</v>
      </c>
      <c r="BJ9" s="1">
        <f>(BC9*0.02+BD9*0.02+BE9*0.02+BF9*0.02+BG9*0.04+BH9*0.01+BI9*0.01)</f>
        <v>0.7000000000000002</v>
      </c>
      <c r="BK9" s="14">
        <f>BJ9*100/14</f>
        <v>5.000000000000001</v>
      </c>
    </row>
    <row r="10" spans="2:63" ht="17.25" customHeight="1" thickBot="1" thickTop="1">
      <c r="B10" s="4">
        <v>2</v>
      </c>
      <c r="C10" s="10"/>
      <c r="D10" s="1" t="s">
        <v>89</v>
      </c>
      <c r="E10" s="5">
        <v>1</v>
      </c>
      <c r="F10" s="6">
        <f aca="true" t="shared" si="0" ref="F10:F25">W10</f>
        <v>0.9571428571428572</v>
      </c>
      <c r="G10" s="7">
        <f aca="true" t="shared" si="1" ref="G10:G25">AG10</f>
        <v>1.3928571428571428</v>
      </c>
      <c r="H10" s="8">
        <f aca="true" t="shared" si="2" ref="H10:H25">AQ10</f>
        <v>0</v>
      </c>
      <c r="I10" s="9">
        <f aca="true" t="shared" si="3" ref="I10:I25">BA10</f>
        <v>0</v>
      </c>
      <c r="J10" s="10">
        <f aca="true" t="shared" si="4" ref="J10:J25">BK10</f>
        <v>0</v>
      </c>
      <c r="K10" s="11">
        <f aca="true" t="shared" si="5" ref="K10:K25">(F10+G10+H10+I10+J10)/59</f>
        <v>0.039830508474576275</v>
      </c>
      <c r="L10" s="12"/>
      <c r="M10" s="55">
        <f aca="true" t="shared" si="6" ref="M10:M25">K10+L10*5/40</f>
        <v>0.039830508474576275</v>
      </c>
      <c r="N10" s="13">
        <v>1</v>
      </c>
      <c r="O10" s="1"/>
      <c r="P10" s="13">
        <v>0</v>
      </c>
      <c r="Q10" s="1">
        <v>4.2</v>
      </c>
      <c r="R10" s="1"/>
      <c r="S10" s="1"/>
      <c r="T10" s="1"/>
      <c r="U10" s="1">
        <v>5</v>
      </c>
      <c r="V10" s="1">
        <f aca="true" t="shared" si="7" ref="V10:V25">(O10*0.02+P10*0.02+Q10*0.02+R10*0.02+S10*0.04+T10*0.01+U10*0.01)</f>
        <v>0.134</v>
      </c>
      <c r="W10" s="14">
        <f aca="true" t="shared" si="8" ref="W10:W25">V10*100/14</f>
        <v>0.9571428571428572</v>
      </c>
      <c r="X10" s="13">
        <v>1</v>
      </c>
      <c r="Y10" s="1">
        <v>3.5</v>
      </c>
      <c r="Z10" s="13"/>
      <c r="AA10" s="1">
        <v>4</v>
      </c>
      <c r="AB10" s="1"/>
      <c r="AC10" s="1"/>
      <c r="AD10" s="1">
        <v>0</v>
      </c>
      <c r="AE10" s="1">
        <v>4.5</v>
      </c>
      <c r="AF10" s="1">
        <f aca="true" t="shared" si="9" ref="AF10:AF25">(Y10*0.02+Z10*0.02+AA10*0.02+AB10*0.02+AC10*0.04+AD10*0.01+AE10*0.01)</f>
        <v>0.195</v>
      </c>
      <c r="AG10" s="14">
        <f aca="true" t="shared" si="10" ref="AG10:AG25">AF10*100/14</f>
        <v>1.3928571428571428</v>
      </c>
      <c r="AH10" s="13"/>
      <c r="AI10" s="1"/>
      <c r="AJ10" s="13"/>
      <c r="AK10" s="1"/>
      <c r="AL10" s="1"/>
      <c r="AM10" s="1"/>
      <c r="AN10" s="1"/>
      <c r="AO10" s="1"/>
      <c r="AP10" s="1">
        <f aca="true" t="shared" si="11" ref="AP10:AP25">(AI10*0.02+AJ10*0.02+AK10*0.02+AL10*0.02+AM10*0.04+AN10*0.01+AO10*0.01)</f>
        <v>0</v>
      </c>
      <c r="AQ10" s="14">
        <f aca="true" t="shared" si="12" ref="AQ10:AQ25">AP10*100/14</f>
        <v>0</v>
      </c>
      <c r="AR10" s="13"/>
      <c r="AS10" s="1"/>
      <c r="AT10" s="13"/>
      <c r="AU10" s="1"/>
      <c r="AV10" s="1"/>
      <c r="AW10" s="1"/>
      <c r="AX10" s="1"/>
      <c r="AY10" s="1"/>
      <c r="AZ10" s="1">
        <f aca="true" t="shared" si="13" ref="AZ10:AZ25">(AS10*0.02+AT10*0.02+AU10*0.02+AV10*0.02+AW10*0.04+AX10*0.01+AY10*0.01)</f>
        <v>0</v>
      </c>
      <c r="BA10" s="14">
        <f aca="true" t="shared" si="14" ref="BA10:BA25">AZ10*100/14</f>
        <v>0</v>
      </c>
      <c r="BB10" s="13"/>
      <c r="BC10" s="1"/>
      <c r="BD10" s="13"/>
      <c r="BE10" s="1"/>
      <c r="BF10" s="1"/>
      <c r="BG10" s="1"/>
      <c r="BH10" s="1"/>
      <c r="BI10" s="1"/>
      <c r="BJ10" s="1">
        <f aca="true" t="shared" si="15" ref="BJ10:BJ25">(BC10*0.02+BD10*0.02+BE10*0.02+BF10*0.02+BG10*0.04+BH10*0.01+BI10*0.01)</f>
        <v>0</v>
      </c>
      <c r="BK10" s="14">
        <f aca="true" t="shared" si="16" ref="BK10:BK25">BJ10*100/14</f>
        <v>0</v>
      </c>
    </row>
    <row r="11" spans="2:63" ht="15" customHeight="1" thickBot="1" thickTop="1">
      <c r="B11" s="4">
        <v>3</v>
      </c>
      <c r="C11" s="10"/>
      <c r="D11" s="1" t="s">
        <v>171</v>
      </c>
      <c r="E11" s="5">
        <v>1</v>
      </c>
      <c r="F11" s="6">
        <f t="shared" si="0"/>
        <v>1.5857142857142859</v>
      </c>
      <c r="G11" s="7">
        <f t="shared" si="1"/>
        <v>1.5214285714285711</v>
      </c>
      <c r="H11" s="8">
        <f t="shared" si="2"/>
        <v>0</v>
      </c>
      <c r="I11" s="9">
        <f t="shared" si="3"/>
        <v>0</v>
      </c>
      <c r="J11" s="10">
        <f t="shared" si="4"/>
        <v>0</v>
      </c>
      <c r="K11" s="11">
        <f t="shared" si="5"/>
        <v>0.05266343825665859</v>
      </c>
      <c r="L11" s="12"/>
      <c r="M11" s="55">
        <f t="shared" si="6"/>
        <v>0.05266343825665859</v>
      </c>
      <c r="N11" s="13">
        <v>1</v>
      </c>
      <c r="O11" s="1"/>
      <c r="P11" s="13">
        <v>2.7</v>
      </c>
      <c r="Q11" s="1">
        <v>3.4</v>
      </c>
      <c r="R11" s="1"/>
      <c r="S11" s="1"/>
      <c r="T11" s="1">
        <v>5</v>
      </c>
      <c r="U11" s="1">
        <v>5</v>
      </c>
      <c r="V11" s="1">
        <f t="shared" si="7"/>
        <v>0.22200000000000003</v>
      </c>
      <c r="W11" s="14">
        <f t="shared" si="8"/>
        <v>1.5857142857142859</v>
      </c>
      <c r="X11" s="13">
        <v>1</v>
      </c>
      <c r="Y11" s="1">
        <v>3.8</v>
      </c>
      <c r="Z11" s="13"/>
      <c r="AA11" s="1">
        <v>4.6</v>
      </c>
      <c r="AB11" s="1"/>
      <c r="AC11" s="1"/>
      <c r="AD11" s="1">
        <v>0</v>
      </c>
      <c r="AE11" s="1">
        <v>4.5</v>
      </c>
      <c r="AF11" s="1">
        <f t="shared" si="9"/>
        <v>0.21299999999999997</v>
      </c>
      <c r="AG11" s="14">
        <f t="shared" si="10"/>
        <v>1.5214285714285711</v>
      </c>
      <c r="AH11" s="13"/>
      <c r="AI11" s="1"/>
      <c r="AJ11" s="13"/>
      <c r="AK11" s="1"/>
      <c r="AL11" s="1"/>
      <c r="AM11" s="1"/>
      <c r="AN11" s="1"/>
      <c r="AO11" s="1"/>
      <c r="AP11" s="1">
        <f t="shared" si="11"/>
        <v>0</v>
      </c>
      <c r="AQ11" s="14">
        <f t="shared" si="12"/>
        <v>0</v>
      </c>
      <c r="AR11" s="13"/>
      <c r="AS11" s="1"/>
      <c r="AT11" s="13"/>
      <c r="AU11" s="1"/>
      <c r="AV11" s="1"/>
      <c r="AW11" s="1"/>
      <c r="AX11" s="1"/>
      <c r="AY11" s="1"/>
      <c r="AZ11" s="1">
        <f t="shared" si="13"/>
        <v>0</v>
      </c>
      <c r="BA11" s="14">
        <f t="shared" si="14"/>
        <v>0</v>
      </c>
      <c r="BB11" s="13"/>
      <c r="BC11" s="1"/>
      <c r="BD11" s="13"/>
      <c r="BE11" s="1"/>
      <c r="BF11" s="1"/>
      <c r="BG11" s="1"/>
      <c r="BH11" s="1"/>
      <c r="BI11" s="1"/>
      <c r="BJ11" s="1">
        <f t="shared" si="15"/>
        <v>0</v>
      </c>
      <c r="BK11" s="14">
        <f t="shared" si="16"/>
        <v>0</v>
      </c>
    </row>
    <row r="12" spans="2:63" ht="18.75" customHeight="1" thickBot="1" thickTop="1">
      <c r="B12" s="4">
        <v>4</v>
      </c>
      <c r="C12" s="10"/>
      <c r="D12" s="1" t="s">
        <v>90</v>
      </c>
      <c r="E12" s="5">
        <v>1</v>
      </c>
      <c r="F12" s="6">
        <f t="shared" si="0"/>
        <v>1.1428571428571428</v>
      </c>
      <c r="G12" s="7">
        <f t="shared" si="1"/>
        <v>1.7857142857142858</v>
      </c>
      <c r="H12" s="8">
        <f t="shared" si="2"/>
        <v>0</v>
      </c>
      <c r="I12" s="9">
        <f t="shared" si="3"/>
        <v>0</v>
      </c>
      <c r="J12" s="10">
        <f t="shared" si="4"/>
        <v>0</v>
      </c>
      <c r="K12" s="11">
        <f t="shared" si="5"/>
        <v>0.049636803874092014</v>
      </c>
      <c r="L12" s="12"/>
      <c r="M12" s="55">
        <f t="shared" si="6"/>
        <v>0.049636803874092014</v>
      </c>
      <c r="N12" s="13">
        <v>1</v>
      </c>
      <c r="O12" s="1"/>
      <c r="P12" s="13">
        <v>1.7</v>
      </c>
      <c r="Q12" s="1">
        <v>3.8</v>
      </c>
      <c r="R12" s="1"/>
      <c r="S12" s="1"/>
      <c r="T12" s="1">
        <v>5</v>
      </c>
      <c r="U12" s="1"/>
      <c r="V12" s="1">
        <f t="shared" si="7"/>
        <v>0.16</v>
      </c>
      <c r="W12" s="14">
        <f t="shared" si="8"/>
        <v>1.1428571428571428</v>
      </c>
      <c r="X12" s="13">
        <v>1</v>
      </c>
      <c r="Y12" s="1">
        <v>3.5</v>
      </c>
      <c r="Z12" s="13"/>
      <c r="AA12" s="1">
        <v>4</v>
      </c>
      <c r="AB12" s="1"/>
      <c r="AC12" s="1"/>
      <c r="AD12" s="1">
        <v>5</v>
      </c>
      <c r="AE12" s="1">
        <v>5</v>
      </c>
      <c r="AF12" s="1">
        <f t="shared" si="9"/>
        <v>0.25</v>
      </c>
      <c r="AG12" s="14">
        <f t="shared" si="10"/>
        <v>1.7857142857142858</v>
      </c>
      <c r="AH12" s="13"/>
      <c r="AI12" s="1"/>
      <c r="AJ12" s="13"/>
      <c r="AK12" s="1"/>
      <c r="AL12" s="1"/>
      <c r="AM12" s="1"/>
      <c r="AN12" s="1"/>
      <c r="AO12" s="1"/>
      <c r="AP12" s="1">
        <f t="shared" si="11"/>
        <v>0</v>
      </c>
      <c r="AQ12" s="14">
        <f t="shared" si="12"/>
        <v>0</v>
      </c>
      <c r="AR12" s="13"/>
      <c r="AS12" s="1"/>
      <c r="AT12" s="13"/>
      <c r="AU12" s="1"/>
      <c r="AV12" s="1"/>
      <c r="AW12" s="1"/>
      <c r="AX12" s="1"/>
      <c r="AY12" s="1"/>
      <c r="AZ12" s="1">
        <f t="shared" si="13"/>
        <v>0</v>
      </c>
      <c r="BA12" s="14">
        <f t="shared" si="14"/>
        <v>0</v>
      </c>
      <c r="BB12" s="13"/>
      <c r="BC12" s="1"/>
      <c r="BD12" s="13"/>
      <c r="BE12" s="1"/>
      <c r="BF12" s="1"/>
      <c r="BG12" s="1"/>
      <c r="BH12" s="1"/>
      <c r="BI12" s="1"/>
      <c r="BJ12" s="1">
        <f t="shared" si="15"/>
        <v>0</v>
      </c>
      <c r="BK12" s="14">
        <f t="shared" si="16"/>
        <v>0</v>
      </c>
    </row>
    <row r="13" spans="2:63" ht="18.75" customHeight="1" thickBot="1" thickTop="1">
      <c r="B13" s="4">
        <v>5</v>
      </c>
      <c r="C13" s="10"/>
      <c r="D13" s="1" t="s">
        <v>91</v>
      </c>
      <c r="E13" s="5">
        <v>1</v>
      </c>
      <c r="F13" s="6">
        <f t="shared" si="0"/>
        <v>1.1571428571428573</v>
      </c>
      <c r="G13" s="7">
        <f t="shared" si="1"/>
        <v>1.0714285714285716</v>
      </c>
      <c r="H13" s="8">
        <f t="shared" si="2"/>
        <v>0</v>
      </c>
      <c r="I13" s="9">
        <f t="shared" si="3"/>
        <v>0</v>
      </c>
      <c r="J13" s="10">
        <f t="shared" si="4"/>
        <v>0</v>
      </c>
      <c r="K13" s="11">
        <f t="shared" si="5"/>
        <v>0.037772397094431</v>
      </c>
      <c r="L13" s="12"/>
      <c r="M13" s="55">
        <f t="shared" si="6"/>
        <v>0.037772397094431</v>
      </c>
      <c r="N13" s="13">
        <v>1</v>
      </c>
      <c r="O13" s="1"/>
      <c r="P13" s="13">
        <v>2</v>
      </c>
      <c r="Q13" s="1">
        <v>3.6</v>
      </c>
      <c r="R13" s="1"/>
      <c r="S13" s="1"/>
      <c r="T13" s="1">
        <v>5</v>
      </c>
      <c r="U13" s="1"/>
      <c r="V13" s="1">
        <f t="shared" si="7"/>
        <v>0.16200000000000003</v>
      </c>
      <c r="W13" s="14">
        <f t="shared" si="8"/>
        <v>1.1571428571428573</v>
      </c>
      <c r="X13" s="13">
        <v>0</v>
      </c>
      <c r="Y13" s="1">
        <v>3.5</v>
      </c>
      <c r="Z13" s="13"/>
      <c r="AA13" s="1">
        <v>4</v>
      </c>
      <c r="AB13" s="1"/>
      <c r="AC13" s="1"/>
      <c r="AD13" s="1">
        <v>0</v>
      </c>
      <c r="AE13" s="1">
        <v>0</v>
      </c>
      <c r="AF13" s="1">
        <f t="shared" si="9"/>
        <v>0.15000000000000002</v>
      </c>
      <c r="AG13" s="14">
        <f t="shared" si="10"/>
        <v>1.0714285714285716</v>
      </c>
      <c r="AH13" s="13"/>
      <c r="AI13" s="1"/>
      <c r="AJ13" s="13"/>
      <c r="AK13" s="1"/>
      <c r="AL13" s="1"/>
      <c r="AM13" s="1"/>
      <c r="AN13" s="1"/>
      <c r="AO13" s="1"/>
      <c r="AP13" s="1">
        <f t="shared" si="11"/>
        <v>0</v>
      </c>
      <c r="AQ13" s="14">
        <f t="shared" si="12"/>
        <v>0</v>
      </c>
      <c r="AR13" s="13"/>
      <c r="AS13" s="1"/>
      <c r="AT13" s="13"/>
      <c r="AU13" s="1"/>
      <c r="AV13" s="1"/>
      <c r="AW13" s="1"/>
      <c r="AX13" s="1"/>
      <c r="AY13" s="1"/>
      <c r="AZ13" s="1">
        <f t="shared" si="13"/>
        <v>0</v>
      </c>
      <c r="BA13" s="14">
        <f t="shared" si="14"/>
        <v>0</v>
      </c>
      <c r="BB13" s="13"/>
      <c r="BC13" s="1"/>
      <c r="BD13" s="13"/>
      <c r="BE13" s="1"/>
      <c r="BF13" s="1"/>
      <c r="BG13" s="1"/>
      <c r="BH13" s="1"/>
      <c r="BI13" s="1"/>
      <c r="BJ13" s="1">
        <f t="shared" si="15"/>
        <v>0</v>
      </c>
      <c r="BK13" s="14">
        <f t="shared" si="16"/>
        <v>0</v>
      </c>
    </row>
    <row r="14" spans="2:63" ht="18.75" customHeight="1" thickBot="1" thickTop="1">
      <c r="B14" s="4">
        <v>6</v>
      </c>
      <c r="C14" s="10"/>
      <c r="D14" s="1" t="s">
        <v>92</v>
      </c>
      <c r="E14" s="5">
        <v>1</v>
      </c>
      <c r="F14" s="6">
        <f t="shared" si="0"/>
        <v>1.1142857142857145</v>
      </c>
      <c r="G14" s="7">
        <f t="shared" si="1"/>
        <v>1.242857142857143</v>
      </c>
      <c r="H14" s="8">
        <f t="shared" si="2"/>
        <v>0</v>
      </c>
      <c r="I14" s="9">
        <f t="shared" si="3"/>
        <v>0</v>
      </c>
      <c r="J14" s="10">
        <f t="shared" si="4"/>
        <v>0</v>
      </c>
      <c r="K14" s="11">
        <f t="shared" si="5"/>
        <v>0.03995157384987894</v>
      </c>
      <c r="L14" s="12"/>
      <c r="M14" s="55">
        <f t="shared" si="6"/>
        <v>0.03995157384987894</v>
      </c>
      <c r="N14" s="13">
        <v>1</v>
      </c>
      <c r="O14" s="1"/>
      <c r="P14" s="13">
        <v>1.7</v>
      </c>
      <c r="Q14" s="1">
        <v>3.6</v>
      </c>
      <c r="R14" s="1"/>
      <c r="S14" s="1"/>
      <c r="T14" s="1">
        <v>5</v>
      </c>
      <c r="U14" s="1"/>
      <c r="V14" s="1">
        <f t="shared" si="7"/>
        <v>0.15600000000000003</v>
      </c>
      <c r="W14" s="14">
        <f t="shared" si="8"/>
        <v>1.1142857142857145</v>
      </c>
      <c r="X14" s="13">
        <v>1</v>
      </c>
      <c r="Y14" s="1"/>
      <c r="Z14" s="13"/>
      <c r="AA14" s="1">
        <v>4.2</v>
      </c>
      <c r="AB14" s="1"/>
      <c r="AC14" s="1"/>
      <c r="AD14" s="1">
        <v>5</v>
      </c>
      <c r="AE14" s="1">
        <v>4</v>
      </c>
      <c r="AF14" s="1">
        <f t="shared" si="9"/>
        <v>0.17400000000000002</v>
      </c>
      <c r="AG14" s="14">
        <f t="shared" si="10"/>
        <v>1.242857142857143</v>
      </c>
      <c r="AH14" s="13"/>
      <c r="AI14" s="1"/>
      <c r="AJ14" s="13"/>
      <c r="AK14" s="1"/>
      <c r="AL14" s="1"/>
      <c r="AM14" s="1"/>
      <c r="AN14" s="1"/>
      <c r="AO14" s="1"/>
      <c r="AP14" s="1">
        <f t="shared" si="11"/>
        <v>0</v>
      </c>
      <c r="AQ14" s="14">
        <f t="shared" si="12"/>
        <v>0</v>
      </c>
      <c r="AR14" s="13"/>
      <c r="AS14" s="1"/>
      <c r="AT14" s="13"/>
      <c r="AU14" s="1"/>
      <c r="AV14" s="1"/>
      <c r="AW14" s="1"/>
      <c r="AX14" s="1"/>
      <c r="AY14" s="1"/>
      <c r="AZ14" s="1">
        <f t="shared" si="13"/>
        <v>0</v>
      </c>
      <c r="BA14" s="14">
        <f t="shared" si="14"/>
        <v>0</v>
      </c>
      <c r="BB14" s="13"/>
      <c r="BC14" s="1"/>
      <c r="BD14" s="13"/>
      <c r="BE14" s="1"/>
      <c r="BF14" s="1"/>
      <c r="BG14" s="1"/>
      <c r="BH14" s="1"/>
      <c r="BI14" s="1"/>
      <c r="BJ14" s="1">
        <f t="shared" si="15"/>
        <v>0</v>
      </c>
      <c r="BK14" s="14">
        <f t="shared" si="16"/>
        <v>0</v>
      </c>
    </row>
    <row r="15" spans="2:63" ht="18.75" customHeight="1" thickBot="1" thickTop="1">
      <c r="B15" s="4">
        <v>7</v>
      </c>
      <c r="C15" s="10"/>
      <c r="D15" s="1" t="s">
        <v>93</v>
      </c>
      <c r="E15" s="5">
        <v>1</v>
      </c>
      <c r="F15" s="6">
        <f t="shared" si="0"/>
        <v>1.2142857142857142</v>
      </c>
      <c r="G15" s="7">
        <f t="shared" si="1"/>
        <v>1.1428571428571428</v>
      </c>
      <c r="H15" s="8">
        <f t="shared" si="2"/>
        <v>0</v>
      </c>
      <c r="I15" s="9">
        <f t="shared" si="3"/>
        <v>0</v>
      </c>
      <c r="J15" s="10">
        <f t="shared" si="4"/>
        <v>0</v>
      </c>
      <c r="K15" s="11">
        <f t="shared" si="5"/>
        <v>0.03995157384987893</v>
      </c>
      <c r="L15" s="12"/>
      <c r="M15" s="55">
        <f t="shared" si="6"/>
        <v>0.03995157384987893</v>
      </c>
      <c r="N15" s="13">
        <v>1</v>
      </c>
      <c r="O15" s="1"/>
      <c r="P15" s="13">
        <v>1.7</v>
      </c>
      <c r="Q15" s="1">
        <v>4.3</v>
      </c>
      <c r="R15" s="1"/>
      <c r="S15" s="1"/>
      <c r="T15" s="1">
        <v>5</v>
      </c>
      <c r="U15" s="1"/>
      <c r="V15" s="1">
        <f t="shared" si="7"/>
        <v>0.16999999999999998</v>
      </c>
      <c r="W15" s="14">
        <f t="shared" si="8"/>
        <v>1.2142857142857142</v>
      </c>
      <c r="X15" s="13">
        <v>1</v>
      </c>
      <c r="Y15" s="1">
        <v>3</v>
      </c>
      <c r="Z15" s="13"/>
      <c r="AA15" s="1">
        <v>3</v>
      </c>
      <c r="AB15" s="1"/>
      <c r="AC15" s="1"/>
      <c r="AD15" s="1">
        <v>0</v>
      </c>
      <c r="AE15" s="1">
        <v>4</v>
      </c>
      <c r="AF15" s="1">
        <f t="shared" si="9"/>
        <v>0.16</v>
      </c>
      <c r="AG15" s="14">
        <f t="shared" si="10"/>
        <v>1.1428571428571428</v>
      </c>
      <c r="AH15" s="13"/>
      <c r="AI15" s="1"/>
      <c r="AJ15" s="13"/>
      <c r="AK15" s="1"/>
      <c r="AL15" s="1"/>
      <c r="AM15" s="1"/>
      <c r="AN15" s="1"/>
      <c r="AO15" s="1"/>
      <c r="AP15" s="1">
        <f t="shared" si="11"/>
        <v>0</v>
      </c>
      <c r="AQ15" s="14">
        <f t="shared" si="12"/>
        <v>0</v>
      </c>
      <c r="AR15" s="13"/>
      <c r="AS15" s="1"/>
      <c r="AT15" s="13"/>
      <c r="AU15" s="1"/>
      <c r="AV15" s="1"/>
      <c r="AW15" s="1"/>
      <c r="AX15" s="1"/>
      <c r="AY15" s="1"/>
      <c r="AZ15" s="1">
        <f t="shared" si="13"/>
        <v>0</v>
      </c>
      <c r="BA15" s="14">
        <f t="shared" si="14"/>
        <v>0</v>
      </c>
      <c r="BB15" s="13"/>
      <c r="BC15" s="1"/>
      <c r="BD15" s="13"/>
      <c r="BE15" s="1"/>
      <c r="BF15" s="1"/>
      <c r="BG15" s="1"/>
      <c r="BH15" s="1"/>
      <c r="BI15" s="1"/>
      <c r="BJ15" s="1">
        <f t="shared" si="15"/>
        <v>0</v>
      </c>
      <c r="BK15" s="14">
        <f t="shared" si="16"/>
        <v>0</v>
      </c>
    </row>
    <row r="16" spans="2:63" ht="18.75" customHeight="1" thickBot="1" thickTop="1">
      <c r="B16" s="4">
        <v>8</v>
      </c>
      <c r="C16" s="10"/>
      <c r="D16" s="1" t="s">
        <v>94</v>
      </c>
      <c r="E16" s="5">
        <v>1</v>
      </c>
      <c r="F16" s="6">
        <f t="shared" si="0"/>
        <v>1.1428571428571428</v>
      </c>
      <c r="G16" s="7">
        <f t="shared" si="1"/>
        <v>1.4285714285714286</v>
      </c>
      <c r="H16" s="8">
        <f t="shared" si="2"/>
        <v>0</v>
      </c>
      <c r="I16" s="9">
        <f t="shared" si="3"/>
        <v>0</v>
      </c>
      <c r="J16" s="10">
        <f t="shared" si="4"/>
        <v>0</v>
      </c>
      <c r="K16" s="11">
        <f t="shared" si="5"/>
        <v>0.043583535108958835</v>
      </c>
      <c r="L16" s="12"/>
      <c r="M16" s="55">
        <f t="shared" si="6"/>
        <v>0.043583535108958835</v>
      </c>
      <c r="N16" s="13">
        <v>1</v>
      </c>
      <c r="O16" s="1"/>
      <c r="P16" s="13">
        <v>1.7</v>
      </c>
      <c r="Q16" s="1">
        <v>3.8</v>
      </c>
      <c r="R16" s="1"/>
      <c r="S16" s="1"/>
      <c r="T16" s="1">
        <v>5</v>
      </c>
      <c r="U16" s="1"/>
      <c r="V16" s="1">
        <f t="shared" si="7"/>
        <v>0.16</v>
      </c>
      <c r="W16" s="14">
        <f t="shared" si="8"/>
        <v>1.1428571428571428</v>
      </c>
      <c r="X16" s="13">
        <v>1</v>
      </c>
      <c r="Y16" s="1">
        <v>3.5</v>
      </c>
      <c r="Z16" s="13"/>
      <c r="AA16" s="1">
        <v>4</v>
      </c>
      <c r="AB16" s="1"/>
      <c r="AC16" s="1"/>
      <c r="AD16" s="1">
        <v>5</v>
      </c>
      <c r="AE16" s="1">
        <v>0</v>
      </c>
      <c r="AF16" s="1">
        <f t="shared" si="9"/>
        <v>0.2</v>
      </c>
      <c r="AG16" s="14">
        <f t="shared" si="10"/>
        <v>1.4285714285714286</v>
      </c>
      <c r="AH16" s="13"/>
      <c r="AI16" s="1"/>
      <c r="AJ16" s="13"/>
      <c r="AK16" s="1"/>
      <c r="AL16" s="1"/>
      <c r="AM16" s="1"/>
      <c r="AN16" s="1"/>
      <c r="AO16" s="1"/>
      <c r="AP16" s="1">
        <f t="shared" si="11"/>
        <v>0</v>
      </c>
      <c r="AQ16" s="14">
        <f t="shared" si="12"/>
        <v>0</v>
      </c>
      <c r="AR16" s="13"/>
      <c r="AS16" s="1"/>
      <c r="AT16" s="13"/>
      <c r="AU16" s="1"/>
      <c r="AV16" s="1"/>
      <c r="AW16" s="1"/>
      <c r="AX16" s="1"/>
      <c r="AY16" s="1"/>
      <c r="AZ16" s="1">
        <f t="shared" si="13"/>
        <v>0</v>
      </c>
      <c r="BA16" s="14">
        <f t="shared" si="14"/>
        <v>0</v>
      </c>
      <c r="BB16" s="13"/>
      <c r="BC16" s="1"/>
      <c r="BD16" s="13"/>
      <c r="BE16" s="1"/>
      <c r="BF16" s="1"/>
      <c r="BG16" s="1"/>
      <c r="BH16" s="1"/>
      <c r="BI16" s="1"/>
      <c r="BJ16" s="1">
        <f t="shared" si="15"/>
        <v>0</v>
      </c>
      <c r="BK16" s="14">
        <f t="shared" si="16"/>
        <v>0</v>
      </c>
    </row>
    <row r="17" spans="1:63" ht="18.75" customHeight="1" thickBot="1" thickTop="1">
      <c r="A17" s="15"/>
      <c r="B17" s="4">
        <v>9</v>
      </c>
      <c r="C17" s="10"/>
      <c r="D17" s="1" t="s">
        <v>95</v>
      </c>
      <c r="E17" s="5">
        <v>1</v>
      </c>
      <c r="F17" s="6">
        <f t="shared" si="0"/>
        <v>1.2142857142857142</v>
      </c>
      <c r="G17" s="7">
        <f t="shared" si="1"/>
        <v>1.8642857142857143</v>
      </c>
      <c r="H17" s="8">
        <f t="shared" si="2"/>
        <v>0</v>
      </c>
      <c r="I17" s="9">
        <f t="shared" si="3"/>
        <v>0</v>
      </c>
      <c r="J17" s="10">
        <f t="shared" si="4"/>
        <v>0</v>
      </c>
      <c r="K17" s="11">
        <f t="shared" si="5"/>
        <v>0.052179176755447934</v>
      </c>
      <c r="L17" s="12"/>
      <c r="M17" s="55">
        <f t="shared" si="6"/>
        <v>0.052179176755447934</v>
      </c>
      <c r="N17" s="13">
        <v>1</v>
      </c>
      <c r="O17" s="1"/>
      <c r="P17" s="13">
        <v>1.7</v>
      </c>
      <c r="Q17" s="1">
        <v>4.3</v>
      </c>
      <c r="R17" s="1"/>
      <c r="S17" s="1"/>
      <c r="T17" s="1"/>
      <c r="U17" s="1">
        <v>5</v>
      </c>
      <c r="V17" s="1">
        <f t="shared" si="7"/>
        <v>0.16999999999999998</v>
      </c>
      <c r="W17" s="14">
        <f t="shared" si="8"/>
        <v>1.2142857142857142</v>
      </c>
      <c r="X17" s="13">
        <v>1</v>
      </c>
      <c r="Y17" s="1">
        <v>3.5</v>
      </c>
      <c r="Z17" s="13"/>
      <c r="AA17" s="1">
        <v>4.8</v>
      </c>
      <c r="AB17" s="1"/>
      <c r="AC17" s="1"/>
      <c r="AD17" s="74">
        <v>5</v>
      </c>
      <c r="AE17" s="1">
        <v>4.5</v>
      </c>
      <c r="AF17" s="1">
        <f t="shared" si="9"/>
        <v>0.261</v>
      </c>
      <c r="AG17" s="14">
        <f t="shared" si="10"/>
        <v>1.8642857142857143</v>
      </c>
      <c r="AH17" s="13"/>
      <c r="AI17" s="1"/>
      <c r="AJ17" s="13"/>
      <c r="AK17" s="1"/>
      <c r="AL17" s="1"/>
      <c r="AM17" s="1"/>
      <c r="AN17" s="1"/>
      <c r="AO17" s="1"/>
      <c r="AP17" s="1">
        <f t="shared" si="11"/>
        <v>0</v>
      </c>
      <c r="AQ17" s="14">
        <f t="shared" si="12"/>
        <v>0</v>
      </c>
      <c r="AR17" s="13"/>
      <c r="AS17" s="1"/>
      <c r="AT17" s="13"/>
      <c r="AU17" s="1"/>
      <c r="AV17" s="1"/>
      <c r="AW17" s="1"/>
      <c r="AX17" s="1"/>
      <c r="AY17" s="1"/>
      <c r="AZ17" s="1">
        <f t="shared" si="13"/>
        <v>0</v>
      </c>
      <c r="BA17" s="14">
        <f t="shared" si="14"/>
        <v>0</v>
      </c>
      <c r="BB17" s="13"/>
      <c r="BC17" s="1"/>
      <c r="BD17" s="13"/>
      <c r="BE17" s="1"/>
      <c r="BF17" s="1"/>
      <c r="BG17" s="1"/>
      <c r="BH17" s="1"/>
      <c r="BI17" s="1"/>
      <c r="BJ17" s="1">
        <f t="shared" si="15"/>
        <v>0</v>
      </c>
      <c r="BK17" s="14">
        <f t="shared" si="16"/>
        <v>0</v>
      </c>
    </row>
    <row r="18" spans="2:63" ht="18.75" customHeight="1" thickBot="1" thickTop="1">
      <c r="B18" s="4">
        <v>10</v>
      </c>
      <c r="C18" s="10"/>
      <c r="D18" s="1" t="s">
        <v>96</v>
      </c>
      <c r="E18" s="5">
        <v>1</v>
      </c>
      <c r="F18" s="6">
        <f t="shared" si="0"/>
        <v>1.4214285714285715</v>
      </c>
      <c r="G18" s="7">
        <f t="shared" si="1"/>
        <v>1.3142857142857143</v>
      </c>
      <c r="H18" s="8">
        <f t="shared" si="2"/>
        <v>0</v>
      </c>
      <c r="I18" s="9">
        <f t="shared" si="3"/>
        <v>0</v>
      </c>
      <c r="J18" s="10">
        <f t="shared" si="4"/>
        <v>0</v>
      </c>
      <c r="K18" s="11">
        <f t="shared" si="5"/>
        <v>0.046368038740920096</v>
      </c>
      <c r="L18" s="12"/>
      <c r="M18" s="55">
        <f t="shared" si="6"/>
        <v>0.046368038740920096</v>
      </c>
      <c r="N18" s="13">
        <v>1</v>
      </c>
      <c r="O18" s="1"/>
      <c r="P18" s="13">
        <v>1.7</v>
      </c>
      <c r="Q18" s="1">
        <v>3.6</v>
      </c>
      <c r="R18" s="1"/>
      <c r="S18" s="1"/>
      <c r="T18" s="1">
        <v>5</v>
      </c>
      <c r="U18" s="1">
        <v>4.3</v>
      </c>
      <c r="V18" s="1">
        <f t="shared" si="7"/>
        <v>0.199</v>
      </c>
      <c r="W18" s="14">
        <f t="shared" si="8"/>
        <v>1.4214285714285715</v>
      </c>
      <c r="X18" s="13">
        <v>1</v>
      </c>
      <c r="Y18" s="1">
        <v>0</v>
      </c>
      <c r="Z18" s="13"/>
      <c r="AA18" s="1">
        <v>4.6</v>
      </c>
      <c r="AB18" s="1"/>
      <c r="AC18" s="1"/>
      <c r="AD18" s="1">
        <v>4.2</v>
      </c>
      <c r="AE18" s="1">
        <v>5</v>
      </c>
      <c r="AF18" s="1">
        <f t="shared" si="9"/>
        <v>0.184</v>
      </c>
      <c r="AG18" s="14">
        <f t="shared" si="10"/>
        <v>1.3142857142857143</v>
      </c>
      <c r="AH18" s="13"/>
      <c r="AI18" s="1"/>
      <c r="AJ18" s="13"/>
      <c r="AK18" s="1"/>
      <c r="AL18" s="1"/>
      <c r="AM18" s="1"/>
      <c r="AN18" s="1"/>
      <c r="AO18" s="1"/>
      <c r="AP18" s="1">
        <f t="shared" si="11"/>
        <v>0</v>
      </c>
      <c r="AQ18" s="14">
        <f t="shared" si="12"/>
        <v>0</v>
      </c>
      <c r="AR18" s="13"/>
      <c r="AS18" s="1"/>
      <c r="AT18" s="13"/>
      <c r="AU18" s="1"/>
      <c r="AV18" s="1"/>
      <c r="AW18" s="1"/>
      <c r="AX18" s="1"/>
      <c r="AY18" s="1"/>
      <c r="AZ18" s="1">
        <f t="shared" si="13"/>
        <v>0</v>
      </c>
      <c r="BA18" s="14">
        <f t="shared" si="14"/>
        <v>0</v>
      </c>
      <c r="BB18" s="13"/>
      <c r="BC18" s="1"/>
      <c r="BD18" s="13"/>
      <c r="BE18" s="1"/>
      <c r="BF18" s="1"/>
      <c r="BG18" s="1"/>
      <c r="BH18" s="1"/>
      <c r="BI18" s="1"/>
      <c r="BJ18" s="1">
        <f t="shared" si="15"/>
        <v>0</v>
      </c>
      <c r="BK18" s="14">
        <f t="shared" si="16"/>
        <v>0</v>
      </c>
    </row>
    <row r="19" spans="2:63" ht="18.75" customHeight="1" thickBot="1" thickTop="1">
      <c r="B19" s="4">
        <v>11</v>
      </c>
      <c r="C19" s="10"/>
      <c r="D19" s="1" t="s">
        <v>97</v>
      </c>
      <c r="E19" s="5">
        <v>1</v>
      </c>
      <c r="F19" s="6">
        <f t="shared" si="0"/>
        <v>1.6714285714285713</v>
      </c>
      <c r="G19" s="7">
        <f t="shared" si="1"/>
        <v>1.4000000000000001</v>
      </c>
      <c r="H19" s="8">
        <f t="shared" si="2"/>
        <v>0</v>
      </c>
      <c r="I19" s="9">
        <f t="shared" si="3"/>
        <v>0</v>
      </c>
      <c r="J19" s="10">
        <f t="shared" si="4"/>
        <v>0</v>
      </c>
      <c r="K19" s="11">
        <f t="shared" si="5"/>
        <v>0.052058111380145274</v>
      </c>
      <c r="L19" s="12"/>
      <c r="M19" s="55">
        <f t="shared" si="6"/>
        <v>0.052058111380145274</v>
      </c>
      <c r="N19" s="13">
        <v>1</v>
      </c>
      <c r="O19" s="1"/>
      <c r="P19" s="13">
        <v>2.9</v>
      </c>
      <c r="Q19" s="1">
        <v>3.8</v>
      </c>
      <c r="R19" s="1"/>
      <c r="S19" s="1"/>
      <c r="T19" s="1">
        <v>5</v>
      </c>
      <c r="U19" s="1">
        <v>5</v>
      </c>
      <c r="V19" s="1">
        <f t="shared" si="7"/>
        <v>0.23399999999999999</v>
      </c>
      <c r="W19" s="14">
        <f t="shared" si="8"/>
        <v>1.6714285714285713</v>
      </c>
      <c r="X19" s="13">
        <v>1</v>
      </c>
      <c r="Y19" s="1">
        <v>3.5</v>
      </c>
      <c r="Z19" s="13"/>
      <c r="AA19" s="1">
        <v>3.8</v>
      </c>
      <c r="AB19" s="1"/>
      <c r="AC19" s="1"/>
      <c r="AD19" s="1">
        <v>0</v>
      </c>
      <c r="AE19" s="1">
        <v>5</v>
      </c>
      <c r="AF19" s="1">
        <f t="shared" si="9"/>
        <v>0.196</v>
      </c>
      <c r="AG19" s="14">
        <f t="shared" si="10"/>
        <v>1.4000000000000001</v>
      </c>
      <c r="AH19" s="13"/>
      <c r="AI19" s="1"/>
      <c r="AJ19" s="13"/>
      <c r="AK19" s="1"/>
      <c r="AL19" s="1"/>
      <c r="AM19" s="1"/>
      <c r="AN19" s="1"/>
      <c r="AO19" s="1"/>
      <c r="AP19" s="1">
        <f t="shared" si="11"/>
        <v>0</v>
      </c>
      <c r="AQ19" s="14">
        <f t="shared" si="12"/>
        <v>0</v>
      </c>
      <c r="AR19" s="13"/>
      <c r="AS19" s="1"/>
      <c r="AT19" s="13"/>
      <c r="AU19" s="1"/>
      <c r="AV19" s="1"/>
      <c r="AW19" s="1"/>
      <c r="AX19" s="1"/>
      <c r="AY19" s="1"/>
      <c r="AZ19" s="1">
        <f t="shared" si="13"/>
        <v>0</v>
      </c>
      <c r="BA19" s="14">
        <f t="shared" si="14"/>
        <v>0</v>
      </c>
      <c r="BB19" s="13"/>
      <c r="BC19" s="1"/>
      <c r="BD19" s="13"/>
      <c r="BE19" s="1"/>
      <c r="BF19" s="1"/>
      <c r="BG19" s="1"/>
      <c r="BH19" s="1"/>
      <c r="BI19" s="1"/>
      <c r="BJ19" s="1">
        <f t="shared" si="15"/>
        <v>0</v>
      </c>
      <c r="BK19" s="14">
        <f t="shared" si="16"/>
        <v>0</v>
      </c>
    </row>
    <row r="20" spans="2:63" ht="18.75" customHeight="1" thickBot="1" thickTop="1">
      <c r="B20" s="4">
        <v>12</v>
      </c>
      <c r="C20" s="10"/>
      <c r="D20" s="1" t="s">
        <v>98</v>
      </c>
      <c r="E20" s="5">
        <v>1</v>
      </c>
      <c r="F20" s="6">
        <f t="shared" si="0"/>
        <v>1.2285714285714284</v>
      </c>
      <c r="G20" s="7">
        <f t="shared" si="1"/>
        <v>0.2857142857142857</v>
      </c>
      <c r="H20" s="8">
        <f t="shared" si="2"/>
        <v>0</v>
      </c>
      <c r="I20" s="9">
        <f t="shared" si="3"/>
        <v>0</v>
      </c>
      <c r="J20" s="10">
        <f t="shared" si="4"/>
        <v>0</v>
      </c>
      <c r="K20" s="11">
        <f t="shared" si="5"/>
        <v>0.025665859564164648</v>
      </c>
      <c r="L20" s="12"/>
      <c r="M20" s="55">
        <f t="shared" si="6"/>
        <v>0.025665859564164648</v>
      </c>
      <c r="N20" s="13">
        <v>1</v>
      </c>
      <c r="O20" s="1"/>
      <c r="P20" s="13">
        <v>1.7</v>
      </c>
      <c r="Q20" s="1">
        <v>4.5</v>
      </c>
      <c r="R20" s="1"/>
      <c r="S20" s="1"/>
      <c r="T20" s="1">
        <v>4.8</v>
      </c>
      <c r="U20" s="1"/>
      <c r="V20" s="1">
        <f t="shared" si="7"/>
        <v>0.172</v>
      </c>
      <c r="W20" s="14">
        <f t="shared" si="8"/>
        <v>1.2285714285714284</v>
      </c>
      <c r="X20" s="13">
        <v>1</v>
      </c>
      <c r="Y20" s="1">
        <v>0</v>
      </c>
      <c r="Z20" s="13"/>
      <c r="AA20" s="1">
        <v>0</v>
      </c>
      <c r="AB20" s="1"/>
      <c r="AC20" s="1"/>
      <c r="AD20" s="1">
        <v>0</v>
      </c>
      <c r="AE20" s="1">
        <v>4</v>
      </c>
      <c r="AF20" s="1">
        <f t="shared" si="9"/>
        <v>0.04</v>
      </c>
      <c r="AG20" s="14">
        <f t="shared" si="10"/>
        <v>0.2857142857142857</v>
      </c>
      <c r="AH20" s="13"/>
      <c r="AI20" s="1"/>
      <c r="AJ20" s="13"/>
      <c r="AK20" s="1"/>
      <c r="AL20" s="1"/>
      <c r="AM20" s="1"/>
      <c r="AN20" s="1"/>
      <c r="AO20" s="1"/>
      <c r="AP20" s="1">
        <f t="shared" si="11"/>
        <v>0</v>
      </c>
      <c r="AQ20" s="14">
        <f t="shared" si="12"/>
        <v>0</v>
      </c>
      <c r="AR20" s="13"/>
      <c r="AS20" s="1"/>
      <c r="AT20" s="13"/>
      <c r="AU20" s="1"/>
      <c r="AV20" s="1"/>
      <c r="AW20" s="1"/>
      <c r="AX20" s="1"/>
      <c r="AY20" s="1"/>
      <c r="AZ20" s="1">
        <f t="shared" si="13"/>
        <v>0</v>
      </c>
      <c r="BA20" s="14">
        <f t="shared" si="14"/>
        <v>0</v>
      </c>
      <c r="BB20" s="13"/>
      <c r="BC20" s="1"/>
      <c r="BD20" s="13"/>
      <c r="BE20" s="1"/>
      <c r="BF20" s="1"/>
      <c r="BG20" s="1"/>
      <c r="BH20" s="1"/>
      <c r="BI20" s="1"/>
      <c r="BJ20" s="1">
        <f t="shared" si="15"/>
        <v>0</v>
      </c>
      <c r="BK20" s="14">
        <f t="shared" si="16"/>
        <v>0</v>
      </c>
    </row>
    <row r="21" spans="2:63" ht="18.75" customHeight="1" thickBot="1" thickTop="1">
      <c r="B21" s="4">
        <v>13</v>
      </c>
      <c r="C21" s="10"/>
      <c r="D21" s="1" t="s">
        <v>99</v>
      </c>
      <c r="E21" s="5">
        <v>1</v>
      </c>
      <c r="F21" s="6">
        <f t="shared" si="0"/>
        <v>0.9571428571428572</v>
      </c>
      <c r="G21" s="7">
        <f t="shared" si="1"/>
        <v>0</v>
      </c>
      <c r="H21" s="8">
        <f t="shared" si="2"/>
        <v>0</v>
      </c>
      <c r="I21" s="9">
        <f t="shared" si="3"/>
        <v>0</v>
      </c>
      <c r="J21" s="10">
        <f t="shared" si="4"/>
        <v>0</v>
      </c>
      <c r="K21" s="11">
        <f t="shared" si="5"/>
        <v>0.0162227602905569</v>
      </c>
      <c r="L21" s="12"/>
      <c r="M21" s="55">
        <f t="shared" si="6"/>
        <v>0.0162227602905569</v>
      </c>
      <c r="N21" s="13">
        <v>1</v>
      </c>
      <c r="O21" s="1"/>
      <c r="P21" s="13">
        <v>1.7</v>
      </c>
      <c r="Q21" s="1">
        <v>0</v>
      </c>
      <c r="R21" s="1"/>
      <c r="S21" s="1"/>
      <c r="T21" s="1">
        <v>5</v>
      </c>
      <c r="U21" s="1">
        <v>5</v>
      </c>
      <c r="V21" s="1">
        <f t="shared" si="7"/>
        <v>0.134</v>
      </c>
      <c r="W21" s="14">
        <f t="shared" si="8"/>
        <v>0.9571428571428572</v>
      </c>
      <c r="X21" s="13">
        <v>1</v>
      </c>
      <c r="Y21" s="1">
        <v>0</v>
      </c>
      <c r="Z21" s="13"/>
      <c r="AA21" s="1">
        <v>0</v>
      </c>
      <c r="AB21" s="1"/>
      <c r="AC21" s="1"/>
      <c r="AD21" s="1">
        <v>0</v>
      </c>
      <c r="AE21" s="1">
        <v>0</v>
      </c>
      <c r="AF21" s="1">
        <f t="shared" si="9"/>
        <v>0</v>
      </c>
      <c r="AG21" s="14">
        <f t="shared" si="10"/>
        <v>0</v>
      </c>
      <c r="AH21" s="13"/>
      <c r="AI21" s="1"/>
      <c r="AJ21" s="13"/>
      <c r="AK21" s="1"/>
      <c r="AL21" s="1"/>
      <c r="AM21" s="1"/>
      <c r="AN21" s="1"/>
      <c r="AO21" s="1"/>
      <c r="AP21" s="1">
        <f t="shared" si="11"/>
        <v>0</v>
      </c>
      <c r="AQ21" s="14">
        <f t="shared" si="12"/>
        <v>0</v>
      </c>
      <c r="AR21" s="13"/>
      <c r="AS21" s="1"/>
      <c r="AT21" s="13"/>
      <c r="AU21" s="1"/>
      <c r="AV21" s="1"/>
      <c r="AW21" s="1"/>
      <c r="AX21" s="1"/>
      <c r="AY21" s="1"/>
      <c r="AZ21" s="1">
        <f t="shared" si="13"/>
        <v>0</v>
      </c>
      <c r="BA21" s="14">
        <f t="shared" si="14"/>
        <v>0</v>
      </c>
      <c r="BB21" s="13"/>
      <c r="BC21" s="1"/>
      <c r="BD21" s="13"/>
      <c r="BE21" s="1"/>
      <c r="BF21" s="1"/>
      <c r="BG21" s="1"/>
      <c r="BH21" s="1"/>
      <c r="BI21" s="1"/>
      <c r="BJ21" s="1">
        <f t="shared" si="15"/>
        <v>0</v>
      </c>
      <c r="BK21" s="14">
        <f t="shared" si="16"/>
        <v>0</v>
      </c>
    </row>
    <row r="22" spans="2:63" ht="18.75" customHeight="1" thickBot="1" thickTop="1">
      <c r="B22" s="4">
        <v>14</v>
      </c>
      <c r="C22" s="10"/>
      <c r="D22" s="1" t="s">
        <v>100</v>
      </c>
      <c r="E22" s="5">
        <v>1</v>
      </c>
      <c r="F22" s="6">
        <f t="shared" si="0"/>
        <v>1.0000000000000002</v>
      </c>
      <c r="G22" s="7">
        <f t="shared" si="1"/>
        <v>0.8428571428571429</v>
      </c>
      <c r="H22" s="8">
        <f t="shared" si="2"/>
        <v>0</v>
      </c>
      <c r="I22" s="9">
        <f t="shared" si="3"/>
        <v>0</v>
      </c>
      <c r="J22" s="10">
        <f t="shared" si="4"/>
        <v>0</v>
      </c>
      <c r="K22" s="11">
        <f t="shared" si="5"/>
        <v>0.03123486682808717</v>
      </c>
      <c r="L22" s="12"/>
      <c r="M22" s="55">
        <f t="shared" si="6"/>
        <v>0.03123486682808717</v>
      </c>
      <c r="N22" s="13">
        <v>1</v>
      </c>
      <c r="O22" s="1"/>
      <c r="P22" s="13">
        <v>2</v>
      </c>
      <c r="Q22" s="1"/>
      <c r="R22" s="1"/>
      <c r="S22" s="1"/>
      <c r="T22" s="1">
        <v>5</v>
      </c>
      <c r="U22" s="1">
        <v>5</v>
      </c>
      <c r="V22" s="1">
        <f t="shared" si="7"/>
        <v>0.14</v>
      </c>
      <c r="W22" s="14">
        <f t="shared" si="8"/>
        <v>1.0000000000000002</v>
      </c>
      <c r="X22" s="13">
        <v>1</v>
      </c>
      <c r="Y22" s="1">
        <v>0</v>
      </c>
      <c r="Z22" s="13"/>
      <c r="AA22" s="1">
        <v>3.4</v>
      </c>
      <c r="AB22" s="1"/>
      <c r="AC22" s="1"/>
      <c r="AD22" s="1">
        <v>0</v>
      </c>
      <c r="AE22" s="1">
        <v>5</v>
      </c>
      <c r="AF22" s="1">
        <f t="shared" si="9"/>
        <v>0.11800000000000001</v>
      </c>
      <c r="AG22" s="14">
        <f t="shared" si="10"/>
        <v>0.8428571428571429</v>
      </c>
      <c r="AH22" s="13"/>
      <c r="AI22" s="1"/>
      <c r="AJ22" s="13"/>
      <c r="AK22" s="1"/>
      <c r="AL22" s="1"/>
      <c r="AM22" s="1"/>
      <c r="AN22" s="1"/>
      <c r="AO22" s="1"/>
      <c r="AP22" s="1">
        <f t="shared" si="11"/>
        <v>0</v>
      </c>
      <c r="AQ22" s="14">
        <f t="shared" si="12"/>
        <v>0</v>
      </c>
      <c r="AR22" s="13"/>
      <c r="AS22" s="1"/>
      <c r="AT22" s="13"/>
      <c r="AU22" s="1"/>
      <c r="AV22" s="1"/>
      <c r="AW22" s="1"/>
      <c r="AX22" s="1"/>
      <c r="AY22" s="1"/>
      <c r="AZ22" s="1">
        <f t="shared" si="13"/>
        <v>0</v>
      </c>
      <c r="BA22" s="14">
        <f t="shared" si="14"/>
        <v>0</v>
      </c>
      <c r="BB22" s="13"/>
      <c r="BC22" s="1"/>
      <c r="BD22" s="13"/>
      <c r="BE22" s="1"/>
      <c r="BF22" s="1"/>
      <c r="BG22" s="1"/>
      <c r="BH22" s="1"/>
      <c r="BI22" s="1"/>
      <c r="BJ22" s="1">
        <f t="shared" si="15"/>
        <v>0</v>
      </c>
      <c r="BK22" s="14">
        <f t="shared" si="16"/>
        <v>0</v>
      </c>
    </row>
    <row r="23" spans="2:63" ht="18.75" customHeight="1" thickBot="1" thickTop="1">
      <c r="B23" s="4">
        <v>16</v>
      </c>
      <c r="C23" s="10"/>
      <c r="D23" s="1" t="s">
        <v>101</v>
      </c>
      <c r="E23" s="5">
        <v>1</v>
      </c>
      <c r="F23" s="6">
        <f t="shared" si="0"/>
        <v>0.6</v>
      </c>
      <c r="G23" s="7">
        <f t="shared" si="1"/>
        <v>0.5714285714285714</v>
      </c>
      <c r="H23" s="8">
        <f t="shared" si="2"/>
        <v>0</v>
      </c>
      <c r="I23" s="9">
        <f t="shared" si="3"/>
        <v>0</v>
      </c>
      <c r="J23" s="10">
        <f t="shared" si="4"/>
        <v>0</v>
      </c>
      <c r="K23" s="11">
        <f t="shared" si="5"/>
        <v>0.0198547215496368</v>
      </c>
      <c r="L23" s="12"/>
      <c r="M23" s="55">
        <f t="shared" si="6"/>
        <v>0.0198547215496368</v>
      </c>
      <c r="N23" s="13">
        <v>1</v>
      </c>
      <c r="O23" s="1"/>
      <c r="P23" s="13">
        <v>2.7</v>
      </c>
      <c r="Q23" s="1"/>
      <c r="R23" s="1"/>
      <c r="S23" s="1"/>
      <c r="T23" s="1">
        <v>3</v>
      </c>
      <c r="U23" s="1"/>
      <c r="V23" s="1">
        <f t="shared" si="7"/>
        <v>0.084</v>
      </c>
      <c r="W23" s="14">
        <f t="shared" si="8"/>
        <v>0.6</v>
      </c>
      <c r="X23" s="13">
        <v>1</v>
      </c>
      <c r="Y23" s="1">
        <v>0</v>
      </c>
      <c r="Z23" s="13"/>
      <c r="AA23" s="1">
        <v>4</v>
      </c>
      <c r="AB23" s="1"/>
      <c r="AC23" s="1"/>
      <c r="AD23" s="1">
        <v>0</v>
      </c>
      <c r="AE23" s="1">
        <v>0</v>
      </c>
      <c r="AF23" s="1">
        <f t="shared" si="9"/>
        <v>0.08</v>
      </c>
      <c r="AG23" s="14">
        <f t="shared" si="10"/>
        <v>0.5714285714285714</v>
      </c>
      <c r="AH23" s="13"/>
      <c r="AI23" s="1"/>
      <c r="AJ23" s="13"/>
      <c r="AK23" s="1"/>
      <c r="AL23" s="1"/>
      <c r="AM23" s="1"/>
      <c r="AN23" s="1"/>
      <c r="AO23" s="1"/>
      <c r="AP23" s="1">
        <f t="shared" si="11"/>
        <v>0</v>
      </c>
      <c r="AQ23" s="14">
        <f t="shared" si="12"/>
        <v>0</v>
      </c>
      <c r="AR23" s="13"/>
      <c r="AS23" s="1"/>
      <c r="AT23" s="13"/>
      <c r="AU23" s="1"/>
      <c r="AV23" s="1"/>
      <c r="AW23" s="1"/>
      <c r="AX23" s="1"/>
      <c r="AY23" s="1"/>
      <c r="AZ23" s="1">
        <f t="shared" si="13"/>
        <v>0</v>
      </c>
      <c r="BA23" s="14">
        <f t="shared" si="14"/>
        <v>0</v>
      </c>
      <c r="BB23" s="13"/>
      <c r="BC23" s="1"/>
      <c r="BD23" s="13"/>
      <c r="BE23" s="1"/>
      <c r="BF23" s="1"/>
      <c r="BG23" s="1"/>
      <c r="BH23" s="1"/>
      <c r="BI23" s="1"/>
      <c r="BJ23" s="1">
        <f t="shared" si="15"/>
        <v>0</v>
      </c>
      <c r="BK23" s="14">
        <f t="shared" si="16"/>
        <v>0</v>
      </c>
    </row>
    <row r="24" spans="3:63" ht="18.75" customHeight="1" thickBot="1" thickTop="1">
      <c r="C24" s="10"/>
      <c r="D24" s="1" t="s">
        <v>172</v>
      </c>
      <c r="E24" s="5"/>
      <c r="F24" s="6"/>
      <c r="G24" s="7">
        <f t="shared" si="1"/>
        <v>0.5571428571428572</v>
      </c>
      <c r="H24" s="8"/>
      <c r="I24" s="9"/>
      <c r="J24" s="10"/>
      <c r="K24" s="11"/>
      <c r="L24" s="12"/>
      <c r="M24" s="55"/>
      <c r="N24" s="13">
        <v>1</v>
      </c>
      <c r="O24" s="1"/>
      <c r="P24" s="13"/>
      <c r="Q24" s="1"/>
      <c r="R24" s="1"/>
      <c r="S24" s="1"/>
      <c r="T24" s="1"/>
      <c r="U24" s="1"/>
      <c r="V24" s="1"/>
      <c r="W24" s="14"/>
      <c r="X24" s="13">
        <v>1</v>
      </c>
      <c r="Y24" s="1">
        <v>0</v>
      </c>
      <c r="Z24" s="13"/>
      <c r="AA24" s="1">
        <v>0</v>
      </c>
      <c r="AB24" s="1"/>
      <c r="AC24" s="1"/>
      <c r="AD24" s="1">
        <v>3</v>
      </c>
      <c r="AE24" s="1">
        <v>4.8</v>
      </c>
      <c r="AF24" s="1">
        <f t="shared" si="9"/>
        <v>0.078</v>
      </c>
      <c r="AG24" s="14">
        <f t="shared" si="10"/>
        <v>0.5571428571428572</v>
      </c>
      <c r="AH24" s="13"/>
      <c r="AI24" s="1"/>
      <c r="AJ24" s="13"/>
      <c r="AK24" s="1"/>
      <c r="AL24" s="1"/>
      <c r="AM24" s="1"/>
      <c r="AN24" s="1"/>
      <c r="AO24" s="1"/>
      <c r="AP24" s="1"/>
      <c r="AQ24" s="14"/>
      <c r="AR24" s="13"/>
      <c r="AS24" s="1"/>
      <c r="AT24" s="13"/>
      <c r="AU24" s="1"/>
      <c r="AV24" s="1"/>
      <c r="AW24" s="1"/>
      <c r="AX24" s="1"/>
      <c r="AY24" s="1"/>
      <c r="AZ24" s="1"/>
      <c r="BA24" s="14"/>
      <c r="BB24" s="13"/>
      <c r="BC24" s="1"/>
      <c r="BD24" s="13"/>
      <c r="BE24" s="1"/>
      <c r="BF24" s="1"/>
      <c r="BG24" s="1"/>
      <c r="BH24" s="1"/>
      <c r="BI24" s="1"/>
      <c r="BJ24" s="1"/>
      <c r="BK24" s="14"/>
    </row>
    <row r="25" spans="2:63" ht="18.75" customHeight="1" thickBot="1" thickTop="1">
      <c r="B25" s="4">
        <v>17</v>
      </c>
      <c r="C25" s="10"/>
      <c r="D25" s="1" t="s">
        <v>102</v>
      </c>
      <c r="E25" s="5">
        <v>1</v>
      </c>
      <c r="F25" s="6">
        <f t="shared" si="0"/>
        <v>0.7000000000000001</v>
      </c>
      <c r="G25" s="7">
        <f t="shared" si="1"/>
        <v>0</v>
      </c>
      <c r="H25" s="8">
        <f t="shared" si="2"/>
        <v>0</v>
      </c>
      <c r="I25" s="9">
        <f t="shared" si="3"/>
        <v>0</v>
      </c>
      <c r="J25" s="10">
        <f t="shared" si="4"/>
        <v>0</v>
      </c>
      <c r="K25" s="11">
        <f t="shared" si="5"/>
        <v>0.011864406779661017</v>
      </c>
      <c r="L25" s="12"/>
      <c r="M25" s="55">
        <f t="shared" si="6"/>
        <v>0.011864406779661017</v>
      </c>
      <c r="N25" s="13">
        <v>1</v>
      </c>
      <c r="O25" s="1"/>
      <c r="P25" s="13">
        <v>4.9</v>
      </c>
      <c r="Q25" s="1"/>
      <c r="R25" s="1"/>
      <c r="S25" s="1"/>
      <c r="T25" s="1"/>
      <c r="U25" s="1"/>
      <c r="V25" s="1">
        <f t="shared" si="7"/>
        <v>0.098</v>
      </c>
      <c r="W25" s="14">
        <f t="shared" si="8"/>
        <v>0.7000000000000001</v>
      </c>
      <c r="X25" s="13">
        <v>0</v>
      </c>
      <c r="Y25" s="1">
        <v>0</v>
      </c>
      <c r="Z25" s="13"/>
      <c r="AA25" s="1">
        <v>0</v>
      </c>
      <c r="AB25" s="1"/>
      <c r="AC25" s="1"/>
      <c r="AD25" s="1">
        <v>0</v>
      </c>
      <c r="AE25" s="1">
        <v>0</v>
      </c>
      <c r="AF25" s="1">
        <f t="shared" si="9"/>
        <v>0</v>
      </c>
      <c r="AG25" s="14">
        <f t="shared" si="10"/>
        <v>0</v>
      </c>
      <c r="AH25" s="13"/>
      <c r="AI25" s="1"/>
      <c r="AJ25" s="13"/>
      <c r="AK25" s="1"/>
      <c r="AL25" s="1"/>
      <c r="AM25" s="1"/>
      <c r="AN25" s="1"/>
      <c r="AO25" s="1"/>
      <c r="AP25" s="1">
        <f t="shared" si="11"/>
        <v>0</v>
      </c>
      <c r="AQ25" s="14">
        <f t="shared" si="12"/>
        <v>0</v>
      </c>
      <c r="AR25" s="13"/>
      <c r="AS25" s="1"/>
      <c r="AT25" s="13"/>
      <c r="AU25" s="1"/>
      <c r="AV25" s="1"/>
      <c r="AW25" s="1"/>
      <c r="AX25" s="1"/>
      <c r="AY25" s="1"/>
      <c r="AZ25" s="1">
        <f t="shared" si="13"/>
        <v>0</v>
      </c>
      <c r="BA25" s="14">
        <f t="shared" si="14"/>
        <v>0</v>
      </c>
      <c r="BB25" s="13"/>
      <c r="BC25" s="1"/>
      <c r="BD25" s="13"/>
      <c r="BE25" s="1"/>
      <c r="BF25" s="1"/>
      <c r="BG25" s="1"/>
      <c r="BH25" s="1"/>
      <c r="BI25" s="1"/>
      <c r="BJ25" s="1">
        <f t="shared" si="15"/>
        <v>0</v>
      </c>
      <c r="BK25" s="14">
        <f t="shared" si="16"/>
        <v>0</v>
      </c>
    </row>
    <row r="26" spans="1:127" s="71" customFormat="1" ht="18.75" customHeight="1" thickTop="1">
      <c r="A26" s="68"/>
      <c r="B26" s="68"/>
      <c r="C26" s="69"/>
      <c r="D26" s="68"/>
      <c r="E26" s="68"/>
      <c r="F26" s="68"/>
      <c r="G26" s="68"/>
      <c r="H26" s="68"/>
      <c r="I26" s="68"/>
      <c r="J26" s="68"/>
      <c r="K26" s="68"/>
      <c r="L26" s="68"/>
      <c r="M26" s="70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70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70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70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</row>
    <row r="27" spans="1:127" s="71" customFormat="1" ht="18.75" customHeight="1">
      <c r="A27" s="68"/>
      <c r="B27" s="68"/>
      <c r="C27" s="69"/>
      <c r="D27" s="68"/>
      <c r="E27" s="68"/>
      <c r="F27" s="68"/>
      <c r="G27" s="68"/>
      <c r="H27" s="68"/>
      <c r="I27" s="68"/>
      <c r="J27" s="68"/>
      <c r="K27" s="68"/>
      <c r="L27" s="68"/>
      <c r="M27" s="70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70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70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70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</row>
    <row r="28" spans="1:127" s="71" customFormat="1" ht="18.75" customHeight="1">
      <c r="A28" s="68"/>
      <c r="B28" s="68"/>
      <c r="C28" s="69"/>
      <c r="D28" s="68"/>
      <c r="E28" s="68"/>
      <c r="F28" s="68"/>
      <c r="G28" s="68"/>
      <c r="H28" s="68"/>
      <c r="I28" s="68"/>
      <c r="J28" s="68"/>
      <c r="K28" s="68"/>
      <c r="L28" s="68"/>
      <c r="M28" s="7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70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70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70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</row>
    <row r="29" spans="1:127" s="71" customFormat="1" ht="18.75" customHeight="1">
      <c r="A29" s="68"/>
      <c r="B29" s="68"/>
      <c r="C29" s="69"/>
      <c r="D29" s="68"/>
      <c r="E29" s="68"/>
      <c r="F29" s="68"/>
      <c r="G29" s="68"/>
      <c r="H29" s="68"/>
      <c r="I29" s="68"/>
      <c r="J29" s="68"/>
      <c r="K29" s="68"/>
      <c r="L29" s="68"/>
      <c r="M29" s="7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70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70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70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</row>
    <row r="30" spans="1:127" s="71" customFormat="1" ht="18.75" customHeight="1">
      <c r="A30" s="68"/>
      <c r="B30" s="68"/>
      <c r="C30" s="69"/>
      <c r="D30" s="68"/>
      <c r="E30" s="68"/>
      <c r="F30" s="68"/>
      <c r="G30" s="68"/>
      <c r="H30" s="68"/>
      <c r="I30" s="68"/>
      <c r="J30" s="68"/>
      <c r="K30" s="68"/>
      <c r="L30" s="68"/>
      <c r="M30" s="7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0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70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70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</row>
    <row r="31" spans="3:46" s="68" customFormat="1" ht="18.75" customHeight="1">
      <c r="C31" s="69"/>
      <c r="M31" s="70"/>
      <c r="X31" s="70"/>
      <c r="AI31" s="70"/>
      <c r="AT31" s="70"/>
    </row>
    <row r="32" spans="3:46" s="68" customFormat="1" ht="18.75" customHeight="1">
      <c r="C32" s="69"/>
      <c r="M32" s="70"/>
      <c r="X32" s="70"/>
      <c r="AI32" s="70"/>
      <c r="AT32" s="70"/>
    </row>
    <row r="33" spans="3:46" s="68" customFormat="1" ht="18.75" customHeight="1">
      <c r="C33" s="69"/>
      <c r="M33" s="70"/>
      <c r="X33" s="70"/>
      <c r="AI33" s="70"/>
      <c r="AT33" s="70"/>
    </row>
    <row r="34" spans="3:46" s="68" customFormat="1" ht="18.75" customHeight="1">
      <c r="C34" s="69"/>
      <c r="M34" s="70"/>
      <c r="X34" s="70"/>
      <c r="AI34" s="70"/>
      <c r="AT34" s="70"/>
    </row>
    <row r="35" spans="3:46" s="68" customFormat="1" ht="18.75" customHeight="1">
      <c r="C35" s="69"/>
      <c r="M35" s="70"/>
      <c r="X35" s="70"/>
      <c r="AI35" s="70"/>
      <c r="AT35" s="70"/>
    </row>
    <row r="36" spans="3:46" s="68" customFormat="1" ht="18.75" customHeight="1">
      <c r="C36" s="69"/>
      <c r="M36" s="70"/>
      <c r="X36" s="70"/>
      <c r="AI36" s="70"/>
      <c r="AT36" s="70"/>
    </row>
    <row r="37" spans="3:46" s="68" customFormat="1" ht="18.75" customHeight="1">
      <c r="C37" s="69"/>
      <c r="M37" s="70"/>
      <c r="X37" s="70"/>
      <c r="AI37" s="70"/>
      <c r="AT37" s="70"/>
    </row>
    <row r="38" spans="3:46" s="68" customFormat="1" ht="18.75" customHeight="1">
      <c r="C38" s="69"/>
      <c r="M38" s="70"/>
      <c r="X38" s="70"/>
      <c r="AI38" s="70"/>
      <c r="AT38" s="70"/>
    </row>
    <row r="39" spans="3:46" s="68" customFormat="1" ht="18.75" customHeight="1">
      <c r="C39" s="69"/>
      <c r="M39" s="70"/>
      <c r="X39" s="70"/>
      <c r="AI39" s="70"/>
      <c r="AT39" s="70"/>
    </row>
    <row r="40" spans="3:46" s="68" customFormat="1" ht="18.75" customHeight="1">
      <c r="C40" s="69"/>
      <c r="M40" s="70"/>
      <c r="X40" s="70"/>
      <c r="AI40" s="70"/>
      <c r="AT40" s="70"/>
    </row>
    <row r="41" spans="3:46" s="68" customFormat="1" ht="18.75" customHeight="1">
      <c r="C41" s="69"/>
      <c r="M41" s="70"/>
      <c r="X41" s="70"/>
      <c r="AI41" s="70"/>
      <c r="AT41" s="70"/>
    </row>
    <row r="42" spans="3:46" s="68" customFormat="1" ht="18.75" customHeight="1">
      <c r="C42" s="69"/>
      <c r="M42" s="70"/>
      <c r="X42" s="70"/>
      <c r="AI42" s="70"/>
      <c r="AT42" s="70"/>
    </row>
    <row r="43" spans="3:46" s="68" customFormat="1" ht="18.75" customHeight="1">
      <c r="C43" s="69"/>
      <c r="M43" s="70"/>
      <c r="X43" s="70"/>
      <c r="AI43" s="70"/>
      <c r="AT43" s="70"/>
    </row>
    <row r="44" spans="3:46" s="68" customFormat="1" ht="18.75" customHeight="1">
      <c r="C44" s="69"/>
      <c r="M44" s="70"/>
      <c r="X44" s="70"/>
      <c r="AI44" s="70"/>
      <c r="AT44" s="70"/>
    </row>
    <row r="45" spans="3:46" s="68" customFormat="1" ht="18.75" customHeight="1">
      <c r="C45" s="69"/>
      <c r="M45" s="70"/>
      <c r="X45" s="70"/>
      <c r="AI45" s="70"/>
      <c r="AT45" s="70"/>
    </row>
    <row r="46" spans="3:46" s="68" customFormat="1" ht="18.75" customHeight="1">
      <c r="C46" s="69"/>
      <c r="M46" s="70"/>
      <c r="X46" s="70"/>
      <c r="AI46" s="70"/>
      <c r="AT46" s="70"/>
    </row>
    <row r="47" spans="3:46" s="68" customFormat="1" ht="18.75" customHeight="1">
      <c r="C47" s="69"/>
      <c r="M47" s="70"/>
      <c r="X47" s="70"/>
      <c r="AI47" s="70"/>
      <c r="AT47" s="70"/>
    </row>
    <row r="48" spans="3:46" s="68" customFormat="1" ht="18.75" customHeight="1">
      <c r="C48" s="69"/>
      <c r="M48" s="70"/>
      <c r="X48" s="70"/>
      <c r="AI48" s="70"/>
      <c r="AT48" s="70"/>
    </row>
    <row r="49" spans="3:46" s="68" customFormat="1" ht="18.75" customHeight="1">
      <c r="C49" s="69"/>
      <c r="M49" s="70"/>
      <c r="X49" s="70"/>
      <c r="AI49" s="70"/>
      <c r="AT49" s="70"/>
    </row>
    <row r="50" spans="3:46" s="68" customFormat="1" ht="18.75" customHeight="1">
      <c r="C50" s="69"/>
      <c r="M50" s="70"/>
      <c r="X50" s="70"/>
      <c r="AI50" s="70"/>
      <c r="AT50" s="70"/>
    </row>
    <row r="51" spans="3:46" s="68" customFormat="1" ht="18.75" customHeight="1">
      <c r="C51" s="69"/>
      <c r="M51" s="70"/>
      <c r="X51" s="70"/>
      <c r="AI51" s="70"/>
      <c r="AT51" s="70"/>
    </row>
    <row r="52" spans="3:46" s="68" customFormat="1" ht="18.75" customHeight="1">
      <c r="C52" s="69"/>
      <c r="M52" s="70"/>
      <c r="X52" s="70"/>
      <c r="AI52" s="70"/>
      <c r="AT52" s="70"/>
    </row>
    <row r="53" spans="3:46" s="68" customFormat="1" ht="18.75" customHeight="1">
      <c r="C53" s="69"/>
      <c r="M53" s="70"/>
      <c r="X53" s="70"/>
      <c r="AI53" s="70"/>
      <c r="AT53" s="70"/>
    </row>
    <row r="54" spans="3:46" s="68" customFormat="1" ht="18.75" customHeight="1">
      <c r="C54" s="69"/>
      <c r="M54" s="70"/>
      <c r="X54" s="70"/>
      <c r="AI54" s="70"/>
      <c r="AT54" s="70"/>
    </row>
    <row r="55" spans="3:46" s="68" customFormat="1" ht="18.75" customHeight="1">
      <c r="C55" s="69"/>
      <c r="M55" s="70"/>
      <c r="X55" s="70"/>
      <c r="AI55" s="70"/>
      <c r="AT55" s="70"/>
    </row>
    <row r="56" spans="3:46" s="68" customFormat="1" ht="18.75" customHeight="1">
      <c r="C56" s="69"/>
      <c r="M56" s="70"/>
      <c r="X56" s="70"/>
      <c r="AI56" s="70"/>
      <c r="AT56" s="70"/>
    </row>
    <row r="57" spans="3:46" s="68" customFormat="1" ht="18.75" customHeight="1">
      <c r="C57" s="69"/>
      <c r="M57" s="70"/>
      <c r="X57" s="70"/>
      <c r="AI57" s="70"/>
      <c r="AT57" s="70"/>
    </row>
    <row r="58" spans="3:46" s="68" customFormat="1" ht="18.75" customHeight="1">
      <c r="C58" s="69"/>
      <c r="M58" s="70"/>
      <c r="X58" s="70"/>
      <c r="AI58" s="70"/>
      <c r="AT58" s="70"/>
    </row>
    <row r="59" spans="3:46" s="68" customFormat="1" ht="18.75" customHeight="1">
      <c r="C59" s="69"/>
      <c r="M59" s="70"/>
      <c r="X59" s="70"/>
      <c r="AI59" s="70"/>
      <c r="AT59" s="70"/>
    </row>
    <row r="60" spans="3:46" s="68" customFormat="1" ht="18.75" customHeight="1">
      <c r="C60" s="69"/>
      <c r="M60" s="70"/>
      <c r="X60" s="70"/>
      <c r="AI60" s="70"/>
      <c r="AT60" s="70"/>
    </row>
    <row r="61" spans="3:46" s="68" customFormat="1" ht="18.75" customHeight="1">
      <c r="C61" s="69"/>
      <c r="M61" s="70"/>
      <c r="X61" s="70"/>
      <c r="AI61" s="70"/>
      <c r="AT61" s="70"/>
    </row>
    <row r="62" spans="3:46" s="68" customFormat="1" ht="18.75" customHeight="1">
      <c r="C62" s="69"/>
      <c r="M62" s="70"/>
      <c r="X62" s="70"/>
      <c r="AI62" s="70"/>
      <c r="AT62" s="70"/>
    </row>
    <row r="63" spans="3:46" s="68" customFormat="1" ht="18.75" customHeight="1">
      <c r="C63" s="69"/>
      <c r="M63" s="70"/>
      <c r="X63" s="70"/>
      <c r="AI63" s="70"/>
      <c r="AT63" s="70"/>
    </row>
    <row r="64" spans="3:46" s="68" customFormat="1" ht="18.75" customHeight="1">
      <c r="C64" s="69"/>
      <c r="M64" s="70"/>
      <c r="X64" s="70"/>
      <c r="AI64" s="70"/>
      <c r="AT64" s="70"/>
    </row>
    <row r="65" spans="3:46" s="68" customFormat="1" ht="18.75" customHeight="1">
      <c r="C65" s="69"/>
      <c r="M65" s="70"/>
      <c r="X65" s="70"/>
      <c r="AI65" s="70"/>
      <c r="AT65" s="70"/>
    </row>
    <row r="66" spans="3:46" s="68" customFormat="1" ht="18.75" customHeight="1">
      <c r="C66" s="69"/>
      <c r="M66" s="70"/>
      <c r="X66" s="70"/>
      <c r="AI66" s="70"/>
      <c r="AT66" s="70"/>
    </row>
    <row r="67" spans="3:46" s="68" customFormat="1" ht="18.75" customHeight="1">
      <c r="C67" s="69"/>
      <c r="M67" s="70"/>
      <c r="X67" s="70"/>
      <c r="AI67" s="70"/>
      <c r="AT67" s="70"/>
    </row>
    <row r="68" spans="3:127" s="4" customFormat="1" ht="18.75" customHeight="1">
      <c r="C68" s="2"/>
      <c r="M68" s="45"/>
      <c r="X68" s="45"/>
      <c r="AI68" s="45"/>
      <c r="AT68" s="45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</row>
    <row r="69" spans="3:127" s="4" customFormat="1" ht="18.75" customHeight="1">
      <c r="C69" s="2"/>
      <c r="M69" s="45"/>
      <c r="X69" s="45"/>
      <c r="AI69" s="45"/>
      <c r="AT69" s="45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</row>
    <row r="70" spans="3:127" s="4" customFormat="1" ht="18.75" customHeight="1">
      <c r="C70" s="2"/>
      <c r="M70" s="45"/>
      <c r="X70" s="45"/>
      <c r="AI70" s="45"/>
      <c r="AT70" s="45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</row>
    <row r="71" spans="3:127" s="4" customFormat="1" ht="18.75" customHeight="1">
      <c r="C71" s="2"/>
      <c r="M71" s="45"/>
      <c r="X71" s="45"/>
      <c r="AI71" s="45"/>
      <c r="AT71" s="45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</row>
    <row r="72" spans="3:127" s="4" customFormat="1" ht="18.75" customHeight="1">
      <c r="C72" s="2"/>
      <c r="M72" s="45"/>
      <c r="X72" s="45"/>
      <c r="AI72" s="45"/>
      <c r="AT72" s="45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</row>
    <row r="73" spans="3:127" s="4" customFormat="1" ht="18.75" customHeight="1">
      <c r="C73" s="2"/>
      <c r="M73" s="45"/>
      <c r="X73" s="45"/>
      <c r="AI73" s="45"/>
      <c r="AT73" s="45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</row>
    <row r="74" spans="3:127" s="4" customFormat="1" ht="18.75" customHeight="1">
      <c r="C74" s="2"/>
      <c r="M74" s="45"/>
      <c r="X74" s="45"/>
      <c r="AI74" s="45"/>
      <c r="AT74" s="45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</row>
    <row r="75" spans="3:127" s="4" customFormat="1" ht="18.75" customHeight="1">
      <c r="C75" s="2"/>
      <c r="M75" s="45"/>
      <c r="X75" s="45"/>
      <c r="AI75" s="45"/>
      <c r="AT75" s="45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</row>
    <row r="76" spans="3:127" s="4" customFormat="1" ht="18.75" customHeight="1">
      <c r="C76" s="2"/>
      <c r="M76" s="45"/>
      <c r="X76" s="45"/>
      <c r="AI76" s="45"/>
      <c r="AT76" s="45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</row>
    <row r="77" spans="3:127" s="4" customFormat="1" ht="18.75" customHeight="1">
      <c r="C77" s="2"/>
      <c r="M77" s="45"/>
      <c r="X77" s="45"/>
      <c r="AI77" s="45"/>
      <c r="AT77" s="45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</row>
    <row r="78" spans="3:127" s="4" customFormat="1" ht="18.75" customHeight="1">
      <c r="C78" s="2"/>
      <c r="M78" s="45"/>
      <c r="X78" s="45"/>
      <c r="AI78" s="45"/>
      <c r="AT78" s="45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</row>
    <row r="79" spans="3:127" s="4" customFormat="1" ht="18.75" customHeight="1">
      <c r="C79" s="2"/>
      <c r="M79" s="45"/>
      <c r="X79" s="45"/>
      <c r="AI79" s="45"/>
      <c r="AT79" s="45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</row>
    <row r="80" spans="3:127" s="4" customFormat="1" ht="18.75" customHeight="1">
      <c r="C80" s="2"/>
      <c r="M80" s="45"/>
      <c r="X80" s="45"/>
      <c r="AI80" s="45"/>
      <c r="AT80" s="45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</row>
    <row r="81" spans="3:127" s="4" customFormat="1" ht="18.75" customHeight="1">
      <c r="C81" s="2"/>
      <c r="M81" s="45"/>
      <c r="X81" s="45"/>
      <c r="AI81" s="45"/>
      <c r="AT81" s="45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</row>
    <row r="82" spans="3:127" s="4" customFormat="1" ht="18.75" customHeight="1">
      <c r="C82" s="2"/>
      <c r="M82" s="45"/>
      <c r="X82" s="45"/>
      <c r="AI82" s="45"/>
      <c r="AT82" s="45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</row>
    <row r="83" spans="3:127" s="4" customFormat="1" ht="18.75" customHeight="1">
      <c r="C83" s="2"/>
      <c r="M83" s="45"/>
      <c r="X83" s="45"/>
      <c r="AI83" s="45"/>
      <c r="AT83" s="45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</row>
    <row r="84" spans="3:127" s="4" customFormat="1" ht="18.75" customHeight="1">
      <c r="C84" s="2"/>
      <c r="M84" s="45"/>
      <c r="X84" s="45"/>
      <c r="AI84" s="45"/>
      <c r="AT84" s="45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</row>
    <row r="85" spans="3:127" s="4" customFormat="1" ht="18.75" customHeight="1">
      <c r="C85" s="2"/>
      <c r="M85" s="45"/>
      <c r="X85" s="45"/>
      <c r="AI85" s="45"/>
      <c r="AT85" s="45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</row>
    <row r="86" spans="3:127" s="4" customFormat="1" ht="18.75" customHeight="1">
      <c r="C86" s="2"/>
      <c r="M86" s="45"/>
      <c r="X86" s="45"/>
      <c r="AI86" s="45"/>
      <c r="AT86" s="45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</row>
    <row r="87" spans="3:127" s="4" customFormat="1" ht="18.75" customHeight="1">
      <c r="C87" s="2"/>
      <c r="M87" s="45"/>
      <c r="X87" s="45"/>
      <c r="AI87" s="45"/>
      <c r="AT87" s="45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</row>
    <row r="88" spans="3:127" s="4" customFormat="1" ht="18.75" customHeight="1">
      <c r="C88" s="2"/>
      <c r="M88" s="45"/>
      <c r="X88" s="45"/>
      <c r="AI88" s="45"/>
      <c r="AT88" s="45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</row>
    <row r="89" spans="3:127" s="4" customFormat="1" ht="18.75" customHeight="1">
      <c r="C89" s="2"/>
      <c r="M89" s="45"/>
      <c r="X89" s="45"/>
      <c r="AI89" s="45"/>
      <c r="AT89" s="45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</row>
    <row r="90" spans="3:127" s="4" customFormat="1" ht="18.75" customHeight="1">
      <c r="C90" s="2"/>
      <c r="M90" s="45"/>
      <c r="X90" s="45"/>
      <c r="AI90" s="45"/>
      <c r="AT90" s="45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</row>
    <row r="91" spans="3:127" s="4" customFormat="1" ht="18.75" customHeight="1">
      <c r="C91" s="2"/>
      <c r="M91" s="45"/>
      <c r="X91" s="45"/>
      <c r="AI91" s="45"/>
      <c r="AT91" s="45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</row>
    <row r="92" spans="3:127" s="4" customFormat="1" ht="18.75" customHeight="1">
      <c r="C92" s="2"/>
      <c r="M92" s="45"/>
      <c r="X92" s="45"/>
      <c r="AI92" s="45"/>
      <c r="AT92" s="45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</row>
    <row r="93" spans="3:127" s="4" customFormat="1" ht="18.75" customHeight="1">
      <c r="C93" s="2"/>
      <c r="M93" s="45"/>
      <c r="X93" s="45"/>
      <c r="AI93" s="45"/>
      <c r="AT93" s="45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</row>
    <row r="94" spans="3:127" s="4" customFormat="1" ht="18.75" customHeight="1">
      <c r="C94" s="2"/>
      <c r="M94" s="45"/>
      <c r="X94" s="45"/>
      <c r="AI94" s="45"/>
      <c r="AT94" s="45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</row>
    <row r="95" spans="3:127" s="4" customFormat="1" ht="18.75" customHeight="1">
      <c r="C95" s="2"/>
      <c r="M95" s="45"/>
      <c r="X95" s="45"/>
      <c r="AI95" s="45"/>
      <c r="AT95" s="45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</row>
    <row r="96" spans="3:127" s="4" customFormat="1" ht="18.75" customHeight="1">
      <c r="C96" s="2"/>
      <c r="M96" s="45"/>
      <c r="X96" s="45"/>
      <c r="AI96" s="45"/>
      <c r="AT96" s="45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</row>
    <row r="97" spans="3:127" s="4" customFormat="1" ht="18.75" customHeight="1">
      <c r="C97" s="2"/>
      <c r="M97" s="45"/>
      <c r="X97" s="45"/>
      <c r="AI97" s="45"/>
      <c r="AT97" s="45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</row>
    <row r="98" spans="3:127" s="4" customFormat="1" ht="18.75" customHeight="1">
      <c r="C98" s="2"/>
      <c r="M98" s="45"/>
      <c r="X98" s="45"/>
      <c r="AI98" s="45"/>
      <c r="AT98" s="45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</row>
    <row r="99" spans="3:127" s="4" customFormat="1" ht="18.75" customHeight="1">
      <c r="C99" s="2"/>
      <c r="M99" s="45"/>
      <c r="X99" s="45"/>
      <c r="AI99" s="45"/>
      <c r="AT99" s="45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</row>
    <row r="100" spans="3:127" s="4" customFormat="1" ht="18.75" customHeight="1">
      <c r="C100" s="2"/>
      <c r="M100" s="45"/>
      <c r="X100" s="45"/>
      <c r="AI100" s="45"/>
      <c r="AT100" s="45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</row>
    <row r="101" spans="3:127" s="4" customFormat="1" ht="18.75" customHeight="1">
      <c r="C101" s="2"/>
      <c r="M101" s="45"/>
      <c r="X101" s="45"/>
      <c r="AI101" s="45"/>
      <c r="AT101" s="45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</row>
    <row r="102" spans="3:127" s="4" customFormat="1" ht="18.75" customHeight="1">
      <c r="C102" s="2"/>
      <c r="M102" s="45"/>
      <c r="X102" s="45"/>
      <c r="AI102" s="45"/>
      <c r="AT102" s="45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</row>
    <row r="103" spans="3:127" s="4" customFormat="1" ht="18.75" customHeight="1">
      <c r="C103" s="2"/>
      <c r="M103" s="45"/>
      <c r="X103" s="45"/>
      <c r="AI103" s="45"/>
      <c r="AT103" s="45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</row>
    <row r="104" spans="3:127" s="4" customFormat="1" ht="18.75" customHeight="1">
      <c r="C104" s="2"/>
      <c r="M104" s="45"/>
      <c r="X104" s="45"/>
      <c r="AI104" s="45"/>
      <c r="AT104" s="45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</row>
    <row r="105" spans="3:127" s="4" customFormat="1" ht="18.75" customHeight="1">
      <c r="C105" s="2"/>
      <c r="M105" s="45"/>
      <c r="X105" s="45"/>
      <c r="AI105" s="45"/>
      <c r="AT105" s="45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</row>
    <row r="106" spans="3:127" s="4" customFormat="1" ht="18.75" customHeight="1">
      <c r="C106" s="2"/>
      <c r="M106" s="45"/>
      <c r="X106" s="45"/>
      <c r="AI106" s="45"/>
      <c r="AT106" s="45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</row>
    <row r="107" spans="3:127" s="4" customFormat="1" ht="18.75" customHeight="1">
      <c r="C107" s="2"/>
      <c r="M107" s="45"/>
      <c r="X107" s="45"/>
      <c r="AI107" s="45"/>
      <c r="AT107" s="45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</row>
    <row r="108" spans="3:127" s="4" customFormat="1" ht="18.75" customHeight="1">
      <c r="C108" s="2"/>
      <c r="M108" s="45"/>
      <c r="X108" s="45"/>
      <c r="AI108" s="45"/>
      <c r="AT108" s="45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</row>
    <row r="109" spans="3:127" s="4" customFormat="1" ht="18.75" customHeight="1">
      <c r="C109" s="2"/>
      <c r="M109" s="45"/>
      <c r="X109" s="45"/>
      <c r="AI109" s="45"/>
      <c r="AT109" s="45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</row>
    <row r="110" spans="3:127" s="4" customFormat="1" ht="18.75" customHeight="1">
      <c r="C110" s="2"/>
      <c r="M110" s="45"/>
      <c r="X110" s="45"/>
      <c r="AI110" s="45"/>
      <c r="AT110" s="45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</row>
    <row r="111" spans="3:127" s="4" customFormat="1" ht="18.75" customHeight="1">
      <c r="C111" s="2"/>
      <c r="M111" s="45"/>
      <c r="X111" s="45"/>
      <c r="AI111" s="45"/>
      <c r="AT111" s="45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</row>
    <row r="112" spans="3:127" s="4" customFormat="1" ht="18.75" customHeight="1">
      <c r="C112" s="2"/>
      <c r="M112" s="45"/>
      <c r="X112" s="45"/>
      <c r="AI112" s="45"/>
      <c r="AT112" s="45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</row>
    <row r="113" spans="3:127" s="4" customFormat="1" ht="18.75" customHeight="1">
      <c r="C113" s="2"/>
      <c r="M113" s="45"/>
      <c r="X113" s="45"/>
      <c r="AI113" s="45"/>
      <c r="AT113" s="45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</row>
    <row r="114" spans="3:127" s="4" customFormat="1" ht="18.75" customHeight="1">
      <c r="C114" s="2"/>
      <c r="M114" s="45"/>
      <c r="X114" s="45"/>
      <c r="AI114" s="45"/>
      <c r="AT114" s="45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</row>
    <row r="115" spans="3:127" s="4" customFormat="1" ht="18.75" customHeight="1">
      <c r="C115" s="2"/>
      <c r="M115" s="45"/>
      <c r="X115" s="45"/>
      <c r="AI115" s="45"/>
      <c r="AT115" s="45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</row>
    <row r="116" spans="3:127" s="4" customFormat="1" ht="18.75" customHeight="1">
      <c r="C116" s="2"/>
      <c r="M116" s="45"/>
      <c r="X116" s="45"/>
      <c r="AI116" s="45"/>
      <c r="AT116" s="45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</row>
    <row r="117" spans="3:127" s="4" customFormat="1" ht="18.75" customHeight="1">
      <c r="C117" s="2"/>
      <c r="M117" s="45"/>
      <c r="X117" s="45"/>
      <c r="AI117" s="45"/>
      <c r="AT117" s="45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</row>
    <row r="118" spans="3:127" s="4" customFormat="1" ht="18.75" customHeight="1">
      <c r="C118" s="2"/>
      <c r="M118" s="45"/>
      <c r="X118" s="45"/>
      <c r="AI118" s="45"/>
      <c r="AT118" s="45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</row>
    <row r="119" spans="3:127" s="4" customFormat="1" ht="18.75" customHeight="1">
      <c r="C119" s="2"/>
      <c r="M119" s="45"/>
      <c r="X119" s="45"/>
      <c r="AI119" s="45"/>
      <c r="AT119" s="45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145"/>
  <sheetViews>
    <sheetView zoomScale="67" zoomScaleNormal="67" zoomScalePageLayoutView="0" workbookViewId="0" topLeftCell="A1">
      <selection activeCell="A4" sqref="A4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8.7109375" style="51" customWidth="1"/>
    <col min="14" max="14" width="5.140625" style="37" customWidth="1"/>
    <col min="15" max="21" width="5.140625" style="15" customWidth="1"/>
    <col min="22" max="22" width="5.140625" style="46" customWidth="1"/>
    <col min="23" max="30" width="5.140625" style="15" customWidth="1"/>
    <col min="31" max="31" width="5.140625" style="46" customWidth="1"/>
    <col min="32" max="39" width="5.140625" style="15" customWidth="1"/>
    <col min="40" max="40" width="5.140625" style="46" customWidth="1"/>
    <col min="41" max="51" width="5.140625" style="15" customWidth="1"/>
    <col min="52" max="54" width="5.140625" style="4" customWidth="1"/>
    <col min="55" max="117" width="5.140625" style="68" customWidth="1"/>
    <col min="118" max="16384" width="5.140625" style="15" customWidth="1"/>
  </cols>
  <sheetData>
    <row r="1" spans="3:51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5"/>
      <c r="W1" s="4"/>
      <c r="X1" s="4"/>
      <c r="Y1" s="4"/>
      <c r="Z1" s="4"/>
      <c r="AA1" s="4"/>
      <c r="AB1" s="4"/>
      <c r="AC1" s="4"/>
      <c r="AD1" s="4"/>
      <c r="AE1" s="45"/>
      <c r="AF1" s="4"/>
      <c r="AG1" s="4"/>
      <c r="AH1" s="4"/>
      <c r="AI1" s="4"/>
      <c r="AJ1" s="4"/>
      <c r="AK1" s="4"/>
      <c r="AL1" s="4"/>
      <c r="AM1" s="4"/>
      <c r="AN1" s="4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3:51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5"/>
      <c r="W2" s="4"/>
      <c r="X2" s="4" t="s">
        <v>7</v>
      </c>
      <c r="Y2" s="18"/>
      <c r="Z2" s="4"/>
      <c r="AA2" s="4"/>
      <c r="AB2" s="4"/>
      <c r="AC2" s="4"/>
      <c r="AD2" s="4"/>
      <c r="AE2" s="45"/>
      <c r="AF2" s="4"/>
      <c r="AG2" s="4"/>
      <c r="AH2" s="4"/>
      <c r="AI2" s="4"/>
      <c r="AJ2" s="4"/>
      <c r="AK2" s="4"/>
      <c r="AL2" s="4"/>
      <c r="AM2" s="4"/>
      <c r="AN2" s="46" t="s">
        <v>52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3:51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4"/>
      <c r="U3" s="4"/>
      <c r="V3" s="45"/>
      <c r="W3" s="4"/>
      <c r="X3" s="4"/>
      <c r="Y3" s="4"/>
      <c r="Z3" s="4"/>
      <c r="AA3" s="4"/>
      <c r="AB3" s="4"/>
      <c r="AC3" s="4"/>
      <c r="AD3" s="4"/>
      <c r="AE3" s="45"/>
      <c r="AF3" s="4"/>
      <c r="AG3" s="4"/>
      <c r="AH3" s="4"/>
      <c r="AI3" s="4"/>
      <c r="AJ3" s="4"/>
      <c r="AK3" s="4"/>
      <c r="AL3" s="4"/>
      <c r="AM3" s="4"/>
      <c r="AN3" s="4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3:51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5"/>
      <c r="W4" s="4"/>
      <c r="X4" s="4" t="s">
        <v>31</v>
      </c>
      <c r="Y4" s="22"/>
      <c r="Z4" s="4"/>
      <c r="AA4" s="4"/>
      <c r="AB4" s="4"/>
      <c r="AC4" s="4"/>
      <c r="AD4" s="4"/>
      <c r="AE4" s="45"/>
      <c r="AF4" s="4"/>
      <c r="AG4" s="4"/>
      <c r="AH4" s="4"/>
      <c r="AI4" s="4"/>
      <c r="AJ4" s="4"/>
      <c r="AK4" s="4"/>
      <c r="AL4" s="23" t="s">
        <v>2</v>
      </c>
      <c r="AM4" s="4"/>
      <c r="AN4" s="45"/>
      <c r="AO4" s="4"/>
      <c r="AP4" s="4"/>
      <c r="AQ4" s="4"/>
      <c r="AR4" s="4"/>
      <c r="AS4" s="4"/>
      <c r="AT4" s="4"/>
      <c r="AU4" s="4"/>
      <c r="AV4" s="4"/>
      <c r="AW4" s="4"/>
      <c r="AX4" s="4"/>
      <c r="AY4" s="3"/>
    </row>
    <row r="5" spans="3:51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52"/>
      <c r="W5" s="16"/>
      <c r="X5" s="16" t="s">
        <v>8</v>
      </c>
      <c r="Y5" s="30"/>
      <c r="Z5" s="16"/>
      <c r="AA5" s="16"/>
      <c r="AB5" s="16"/>
      <c r="AC5" s="16"/>
      <c r="AD5" s="16"/>
      <c r="AE5" s="52"/>
      <c r="AF5" s="16"/>
      <c r="AG5" s="16"/>
      <c r="AH5" s="16"/>
      <c r="AI5" s="16"/>
      <c r="AJ5" s="16"/>
      <c r="AK5" s="16"/>
      <c r="AL5" s="16"/>
      <c r="AM5" s="16"/>
      <c r="AN5" s="5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3"/>
    </row>
    <row r="6" spans="3:51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53" t="s">
        <v>11</v>
      </c>
      <c r="W6" s="40"/>
      <c r="X6" s="40"/>
      <c r="Y6" s="40" t="s">
        <v>14</v>
      </c>
      <c r="Z6" s="40"/>
      <c r="AA6" s="40"/>
      <c r="AB6" s="40"/>
      <c r="AC6" s="40"/>
      <c r="AD6" s="38" t="s">
        <v>12</v>
      </c>
      <c r="AE6" s="54"/>
      <c r="AF6" s="40"/>
      <c r="AG6" s="40"/>
      <c r="AH6" s="40"/>
      <c r="AI6" s="40" t="s">
        <v>54</v>
      </c>
      <c r="AJ6" s="16"/>
      <c r="AK6" s="40"/>
      <c r="AL6" s="38" t="s">
        <v>13</v>
      </c>
      <c r="AM6" s="40"/>
      <c r="AN6" s="54"/>
      <c r="AO6" s="40" t="s">
        <v>14</v>
      </c>
      <c r="AP6" s="40"/>
      <c r="AQ6" s="40"/>
      <c r="AR6" s="24"/>
      <c r="AS6" s="25"/>
      <c r="AT6" s="4"/>
      <c r="AU6" s="40"/>
      <c r="AV6" s="4"/>
      <c r="AW6" s="4"/>
      <c r="AX6" s="4"/>
      <c r="AY6" s="4"/>
    </row>
    <row r="7" spans="2:11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1"/>
      <c r="V7" s="45"/>
      <c r="X7" s="30"/>
      <c r="Y7" s="30" t="s">
        <v>16</v>
      </c>
      <c r="Z7" s="30"/>
      <c r="AA7" s="30"/>
      <c r="AB7" s="30"/>
      <c r="AC7" s="31"/>
      <c r="AE7" s="52"/>
      <c r="AF7" s="30"/>
      <c r="AG7" s="30" t="s">
        <v>17</v>
      </c>
      <c r="AH7" s="30"/>
      <c r="AI7" s="30"/>
      <c r="AJ7" s="30"/>
      <c r="AK7" s="31"/>
      <c r="AM7" s="30"/>
      <c r="AN7" s="52"/>
      <c r="AO7" s="30" t="s">
        <v>18</v>
      </c>
      <c r="AP7" s="30"/>
      <c r="AQ7" s="30"/>
      <c r="AR7" s="31"/>
      <c r="AT7" s="30"/>
      <c r="AU7" s="30"/>
      <c r="AV7" s="30"/>
      <c r="AW7" s="30" t="s">
        <v>19</v>
      </c>
      <c r="AX7" s="30"/>
      <c r="AY7" s="30"/>
      <c r="AZ7" s="31"/>
      <c r="BA7" s="31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41" t="s">
        <v>27</v>
      </c>
      <c r="U8" s="65" t="s">
        <v>9</v>
      </c>
      <c r="V8" s="66" t="s">
        <v>20</v>
      </c>
      <c r="W8" s="44" t="s">
        <v>21</v>
      </c>
      <c r="X8" s="44" t="s">
        <v>22</v>
      </c>
      <c r="Y8" s="60" t="s">
        <v>23</v>
      </c>
      <c r="Z8" s="61" t="s">
        <v>25</v>
      </c>
      <c r="AA8" s="61" t="s">
        <v>24</v>
      </c>
      <c r="AB8" s="62" t="s">
        <v>27</v>
      </c>
      <c r="AC8" s="63" t="s">
        <v>9</v>
      </c>
      <c r="AD8" s="64" t="s">
        <v>20</v>
      </c>
      <c r="AE8" s="35" t="s">
        <v>21</v>
      </c>
      <c r="AF8" s="44" t="s">
        <v>22</v>
      </c>
      <c r="AG8" s="58" t="s">
        <v>23</v>
      </c>
      <c r="AH8" s="60" t="s">
        <v>25</v>
      </c>
      <c r="AI8" s="61" t="s">
        <v>24</v>
      </c>
      <c r="AJ8" s="61" t="s">
        <v>27</v>
      </c>
      <c r="AK8" s="62" t="s">
        <v>9</v>
      </c>
      <c r="AL8" s="63" t="s">
        <v>20</v>
      </c>
      <c r="AM8" s="64" t="s">
        <v>21</v>
      </c>
      <c r="AN8" s="35" t="s">
        <v>22</v>
      </c>
      <c r="AO8" s="61" t="s">
        <v>23</v>
      </c>
      <c r="AP8" s="61" t="s">
        <v>25</v>
      </c>
      <c r="AQ8" s="61" t="s">
        <v>24</v>
      </c>
      <c r="AR8" s="56" t="s">
        <v>27</v>
      </c>
      <c r="AS8" s="65" t="s">
        <v>32</v>
      </c>
      <c r="AT8" s="61" t="s">
        <v>20</v>
      </c>
      <c r="AU8" s="61" t="s">
        <v>21</v>
      </c>
      <c r="AV8" s="61" t="s">
        <v>22</v>
      </c>
      <c r="AW8" s="61" t="s">
        <v>23</v>
      </c>
      <c r="AX8" s="61" t="s">
        <v>25</v>
      </c>
      <c r="AY8" s="41" t="s">
        <v>24</v>
      </c>
      <c r="AZ8" s="57" t="s">
        <v>57</v>
      </c>
      <c r="BA8" s="57" t="s">
        <v>32</v>
      </c>
      <c r="BB8" s="3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</row>
    <row r="9" spans="2:53" ht="18.75" customHeight="1" thickBot="1" thickTop="1">
      <c r="B9" s="4">
        <v>1</v>
      </c>
      <c r="C9" s="10"/>
      <c r="D9" s="1" t="s">
        <v>58</v>
      </c>
      <c r="E9" s="5"/>
      <c r="F9" s="6">
        <f>U9</f>
        <v>5</v>
      </c>
      <c r="G9" s="7">
        <f>AC9</f>
        <v>5.833333333333333</v>
      </c>
      <c r="H9" s="8">
        <f>AK9</f>
        <v>5</v>
      </c>
      <c r="I9" s="9">
        <f>AS9</f>
        <v>5</v>
      </c>
      <c r="J9" s="10">
        <f>BA9</f>
        <v>5</v>
      </c>
      <c r="K9" s="11">
        <f>(F9+G9+H9+I9+J9)/59</f>
        <v>0.43785310734463273</v>
      </c>
      <c r="L9" s="12"/>
      <c r="M9" s="55">
        <f>K9+L9*5/40</f>
        <v>0.43785310734463273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f>(O9*0.02+P9*0.02+Q9*0.02+R9*0.02+S9*0.06)</f>
        <v>0.7</v>
      </c>
      <c r="U9" s="14">
        <f>T9*100/14</f>
        <v>5</v>
      </c>
      <c r="V9" s="13">
        <v>1</v>
      </c>
      <c r="W9" s="1">
        <v>5</v>
      </c>
      <c r="X9" s="13">
        <v>5</v>
      </c>
      <c r="Y9" s="1">
        <v>5</v>
      </c>
      <c r="Z9" s="1">
        <v>5</v>
      </c>
      <c r="AA9" s="1">
        <v>5</v>
      </c>
      <c r="AB9" s="1">
        <f>(W9*0.02+X9*0.02+Y9*0.02+Z9*0.02+AA9*0.06)</f>
        <v>0.7</v>
      </c>
      <c r="AC9" s="14">
        <f>AB9*100/12</f>
        <v>5.833333333333333</v>
      </c>
      <c r="AD9" s="13">
        <v>1</v>
      </c>
      <c r="AE9" s="1">
        <v>5</v>
      </c>
      <c r="AF9" s="13">
        <v>5</v>
      </c>
      <c r="AG9" s="1">
        <v>5</v>
      </c>
      <c r="AH9" s="1">
        <v>5</v>
      </c>
      <c r="AI9" s="1">
        <v>5</v>
      </c>
      <c r="AJ9" s="1">
        <f>(AE9*0.02+AF9*0.02+AG9*0.02+AH9*0.02+AI9*0.06)</f>
        <v>0.7</v>
      </c>
      <c r="AK9" s="14">
        <f>AJ9*100/14</f>
        <v>5</v>
      </c>
      <c r="AL9" s="13">
        <v>1</v>
      </c>
      <c r="AM9" s="1">
        <v>5</v>
      </c>
      <c r="AN9" s="13">
        <v>5</v>
      </c>
      <c r="AO9" s="1">
        <v>5</v>
      </c>
      <c r="AP9" s="1">
        <v>5</v>
      </c>
      <c r="AQ9" s="1">
        <v>5</v>
      </c>
      <c r="AR9" s="1">
        <f>(AM9*0.02+AN9*0.02+AO9*0.02+AP9*0.02+AQ9*0.06)</f>
        <v>0.7</v>
      </c>
      <c r="AS9" s="14">
        <f>AR9*100/14</f>
        <v>5</v>
      </c>
      <c r="AT9" s="13">
        <v>1</v>
      </c>
      <c r="AU9" s="1">
        <v>5</v>
      </c>
      <c r="AV9" s="13">
        <v>5</v>
      </c>
      <c r="AW9" s="1">
        <v>5</v>
      </c>
      <c r="AX9" s="1">
        <v>5</v>
      </c>
      <c r="AY9" s="1">
        <v>5</v>
      </c>
      <c r="AZ9" s="1">
        <f>(AU9*0.02+AV9*0.02+AW9*0.02+AX9*0.02+AY9*0.06)</f>
        <v>0.7</v>
      </c>
      <c r="BA9" s="14">
        <f>AZ9*100/14</f>
        <v>5</v>
      </c>
    </row>
    <row r="10" spans="1:117" s="116" customFormat="1" ht="17.25" customHeight="1" thickBot="1" thickTop="1">
      <c r="A10" s="103"/>
      <c r="B10" s="103">
        <v>2</v>
      </c>
      <c r="C10" s="104"/>
      <c r="D10" s="105" t="s">
        <v>103</v>
      </c>
      <c r="E10" s="106"/>
      <c r="F10" s="107">
        <f aca="true" t="shared" si="0" ref="F10:F51">U10</f>
        <v>3.3833333333333333</v>
      </c>
      <c r="G10" s="108">
        <f aca="true" t="shared" si="1" ref="G10:G51">AC10</f>
        <v>2.566666666666667</v>
      </c>
      <c r="H10" s="109">
        <f aca="true" t="shared" si="2" ref="H10:H51">AK10</f>
        <v>2.257142857142857</v>
      </c>
      <c r="I10" s="110">
        <f aca="true" t="shared" si="3" ref="I10:I51">AS10</f>
        <v>0</v>
      </c>
      <c r="J10" s="104">
        <f aca="true" t="shared" si="4" ref="J10:J51">BA10</f>
        <v>0</v>
      </c>
      <c r="K10" s="111">
        <f aca="true" t="shared" si="5" ref="K10:K51">(F10+G10+H10+I10+J10)/59</f>
        <v>0.13910411622276028</v>
      </c>
      <c r="L10" s="112"/>
      <c r="M10" s="113">
        <f aca="true" t="shared" si="6" ref="M10:M51">K10+L10*5/40</f>
        <v>0.13910411622276028</v>
      </c>
      <c r="N10" s="114"/>
      <c r="O10" s="105">
        <v>4</v>
      </c>
      <c r="P10" s="114">
        <v>1.5</v>
      </c>
      <c r="Q10" s="105">
        <v>4.5</v>
      </c>
      <c r="R10" s="105">
        <v>3.7</v>
      </c>
      <c r="S10" s="105">
        <v>3.3</v>
      </c>
      <c r="T10" s="1">
        <f aca="true" t="shared" si="7" ref="T10:T51">(O10*0.02+P10*0.02+Q10*0.02+R10*0.02+S10*0.04)</f>
        <v>0.406</v>
      </c>
      <c r="U10" s="14">
        <f aca="true" t="shared" si="8" ref="U10:U51">T10*100/12</f>
        <v>3.3833333333333333</v>
      </c>
      <c r="V10" s="114"/>
      <c r="W10" s="105">
        <v>4</v>
      </c>
      <c r="X10" s="114">
        <v>1</v>
      </c>
      <c r="Y10" s="105">
        <v>4.8</v>
      </c>
      <c r="Z10" s="105"/>
      <c r="AA10" s="105">
        <v>2.8</v>
      </c>
      <c r="AB10" s="1">
        <f aca="true" t="shared" si="9" ref="AB10:AB51">(W10*0.02+X10*0.02+Y10*0.02+Z10*0.02+AA10*0.04)</f>
        <v>0.308</v>
      </c>
      <c r="AC10" s="14">
        <f aca="true" t="shared" si="10" ref="AC10:AC51">AB10*100/12</f>
        <v>2.566666666666667</v>
      </c>
      <c r="AD10" s="114"/>
      <c r="AE10" s="105">
        <v>4.5</v>
      </c>
      <c r="AF10" s="114">
        <v>2</v>
      </c>
      <c r="AG10" s="105">
        <v>4.8</v>
      </c>
      <c r="AH10" s="105"/>
      <c r="AI10" s="105">
        <v>1.5</v>
      </c>
      <c r="AJ10" s="1">
        <f aca="true" t="shared" si="11" ref="AJ10:AJ51">(AE10*0.02+AF10*0.02+AG10*0.02+AH10*0.02+AI10*0.06)</f>
        <v>0.316</v>
      </c>
      <c r="AK10" s="14">
        <f aca="true" t="shared" si="12" ref="AK10:AK51">AJ10*100/14</f>
        <v>2.257142857142857</v>
      </c>
      <c r="AL10" s="114"/>
      <c r="AM10" s="105"/>
      <c r="AN10" s="114"/>
      <c r="AO10" s="105"/>
      <c r="AP10" s="105"/>
      <c r="AQ10" s="105"/>
      <c r="AR10" s="1">
        <f aca="true" t="shared" si="13" ref="AR10:AR51">(AM10*0.02+AN10*0.02+AO10*0.02+AP10*0.02+AQ10*0.06)</f>
        <v>0</v>
      </c>
      <c r="AS10" s="115">
        <f aca="true" t="shared" si="14" ref="AS10:AS51">AR10*100/14</f>
        <v>0</v>
      </c>
      <c r="AT10" s="114"/>
      <c r="AU10" s="105"/>
      <c r="AV10" s="114"/>
      <c r="AW10" s="105"/>
      <c r="AX10" s="105"/>
      <c r="AY10" s="105"/>
      <c r="AZ10" s="1">
        <f aca="true" t="shared" si="15" ref="AZ10:AZ51">(AU10*0.02+AV10*0.02+AW10*0.02+AX10*0.02+AY10*0.06)</f>
        <v>0</v>
      </c>
      <c r="BA10" s="115">
        <f aca="true" t="shared" si="16" ref="BA10:BA51">AZ10*100/14</f>
        <v>0</v>
      </c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</row>
    <row r="11" spans="1:117" s="130" customFormat="1" ht="15" customHeight="1" thickBot="1" thickTop="1">
      <c r="A11" s="117"/>
      <c r="B11" s="117">
        <v>3</v>
      </c>
      <c r="C11" s="118"/>
      <c r="D11" s="119" t="s">
        <v>104</v>
      </c>
      <c r="E11" s="120"/>
      <c r="F11" s="121">
        <f t="shared" si="0"/>
        <v>1.9333333333333333</v>
      </c>
      <c r="G11" s="122">
        <f t="shared" si="1"/>
        <v>2.5500000000000003</v>
      </c>
      <c r="H11" s="123">
        <f t="shared" si="2"/>
        <v>1.7571428571428573</v>
      </c>
      <c r="I11" s="124">
        <f t="shared" si="3"/>
        <v>0</v>
      </c>
      <c r="J11" s="118">
        <f t="shared" si="4"/>
        <v>0</v>
      </c>
      <c r="K11" s="125">
        <f t="shared" si="5"/>
        <v>0.10577078288942696</v>
      </c>
      <c r="L11" s="126"/>
      <c r="M11" s="127">
        <f t="shared" si="6"/>
        <v>0.10577078288942696</v>
      </c>
      <c r="N11" s="128"/>
      <c r="O11" s="119">
        <v>3.8</v>
      </c>
      <c r="P11" s="128">
        <v>0</v>
      </c>
      <c r="Q11" s="119">
        <v>3.8</v>
      </c>
      <c r="R11" s="119">
        <v>4</v>
      </c>
      <c r="S11" s="119">
        <v>0</v>
      </c>
      <c r="T11" s="1">
        <f t="shared" si="7"/>
        <v>0.23199999999999998</v>
      </c>
      <c r="U11" s="14">
        <f t="shared" si="8"/>
        <v>1.9333333333333333</v>
      </c>
      <c r="V11" s="128"/>
      <c r="W11" s="119">
        <v>4</v>
      </c>
      <c r="X11" s="128">
        <v>0.3</v>
      </c>
      <c r="Y11" s="119">
        <v>3.8</v>
      </c>
      <c r="Z11" s="119"/>
      <c r="AA11" s="119">
        <v>3.6</v>
      </c>
      <c r="AB11" s="1">
        <f t="shared" si="9"/>
        <v>0.30600000000000005</v>
      </c>
      <c r="AC11" s="14">
        <f t="shared" si="10"/>
        <v>2.5500000000000003</v>
      </c>
      <c r="AD11" s="128"/>
      <c r="AE11" s="119">
        <v>3.8</v>
      </c>
      <c r="AF11" s="128">
        <v>2</v>
      </c>
      <c r="AG11" s="119">
        <v>3.8</v>
      </c>
      <c r="AH11" s="119"/>
      <c r="AI11" s="119">
        <v>0.9</v>
      </c>
      <c r="AJ11" s="1">
        <f t="shared" si="11"/>
        <v>0.246</v>
      </c>
      <c r="AK11" s="14">
        <f t="shared" si="12"/>
        <v>1.7571428571428573</v>
      </c>
      <c r="AL11" s="128"/>
      <c r="AM11" s="119"/>
      <c r="AN11" s="128"/>
      <c r="AO11" s="119"/>
      <c r="AP11" s="119"/>
      <c r="AQ11" s="119"/>
      <c r="AR11" s="1">
        <f t="shared" si="13"/>
        <v>0</v>
      </c>
      <c r="AS11" s="129">
        <f t="shared" si="14"/>
        <v>0</v>
      </c>
      <c r="AT11" s="128"/>
      <c r="AU11" s="119"/>
      <c r="AV11" s="128"/>
      <c r="AW11" s="119"/>
      <c r="AX11" s="119"/>
      <c r="AY11" s="119"/>
      <c r="AZ11" s="1">
        <f t="shared" si="15"/>
        <v>0</v>
      </c>
      <c r="BA11" s="129">
        <f t="shared" si="16"/>
        <v>0</v>
      </c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</row>
    <row r="12" spans="1:117" s="116" customFormat="1" ht="18.75" customHeight="1" thickBot="1" thickTop="1">
      <c r="A12" s="103"/>
      <c r="B12" s="103">
        <v>4</v>
      </c>
      <c r="C12" s="104"/>
      <c r="D12" s="105" t="s">
        <v>105</v>
      </c>
      <c r="E12" s="106"/>
      <c r="F12" s="107">
        <f t="shared" si="0"/>
        <v>3.283333333333333</v>
      </c>
      <c r="G12" s="108">
        <f t="shared" si="1"/>
        <v>2.8666666666666667</v>
      </c>
      <c r="H12" s="109">
        <f t="shared" si="2"/>
        <v>2.1000000000000005</v>
      </c>
      <c r="I12" s="110">
        <f t="shared" si="3"/>
        <v>0</v>
      </c>
      <c r="J12" s="104">
        <f t="shared" si="4"/>
        <v>0</v>
      </c>
      <c r="K12" s="111">
        <f t="shared" si="5"/>
        <v>0.13983050847457626</v>
      </c>
      <c r="L12" s="112"/>
      <c r="M12" s="113">
        <f t="shared" si="6"/>
        <v>0.13983050847457626</v>
      </c>
      <c r="N12" s="114"/>
      <c r="O12" s="105">
        <v>3.5</v>
      </c>
      <c r="P12" s="114">
        <v>1.5</v>
      </c>
      <c r="Q12" s="105">
        <v>4.4</v>
      </c>
      <c r="R12" s="105">
        <v>3.7</v>
      </c>
      <c r="S12" s="105">
        <v>3.3</v>
      </c>
      <c r="T12" s="1">
        <f t="shared" si="7"/>
        <v>0.394</v>
      </c>
      <c r="U12" s="14">
        <f t="shared" si="8"/>
        <v>3.283333333333333</v>
      </c>
      <c r="V12" s="114"/>
      <c r="W12" s="105">
        <v>4.3</v>
      </c>
      <c r="X12" s="114">
        <v>2.8</v>
      </c>
      <c r="Y12" s="105">
        <v>4.5</v>
      </c>
      <c r="Z12" s="105"/>
      <c r="AA12" s="105">
        <v>2.8</v>
      </c>
      <c r="AB12" s="1">
        <f t="shared" si="9"/>
        <v>0.344</v>
      </c>
      <c r="AC12" s="14">
        <f t="shared" si="10"/>
        <v>2.8666666666666667</v>
      </c>
      <c r="AD12" s="114"/>
      <c r="AE12" s="105">
        <v>4.5</v>
      </c>
      <c r="AF12" s="114">
        <v>2</v>
      </c>
      <c r="AG12" s="105">
        <v>3.7</v>
      </c>
      <c r="AH12" s="105"/>
      <c r="AI12" s="105">
        <v>1.5</v>
      </c>
      <c r="AJ12" s="1">
        <f t="shared" si="11"/>
        <v>0.29400000000000004</v>
      </c>
      <c r="AK12" s="14">
        <f t="shared" si="12"/>
        <v>2.1000000000000005</v>
      </c>
      <c r="AL12" s="114"/>
      <c r="AM12" s="105"/>
      <c r="AN12" s="114"/>
      <c r="AO12" s="105"/>
      <c r="AP12" s="105"/>
      <c r="AQ12" s="105"/>
      <c r="AR12" s="1">
        <f t="shared" si="13"/>
        <v>0</v>
      </c>
      <c r="AS12" s="115">
        <f t="shared" si="14"/>
        <v>0</v>
      </c>
      <c r="AT12" s="114"/>
      <c r="AU12" s="105"/>
      <c r="AV12" s="114"/>
      <c r="AW12" s="105"/>
      <c r="AX12" s="105"/>
      <c r="AY12" s="105"/>
      <c r="AZ12" s="1">
        <f t="shared" si="15"/>
        <v>0</v>
      </c>
      <c r="BA12" s="115">
        <f t="shared" si="16"/>
        <v>0</v>
      </c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</row>
    <row r="13" spans="1:117" s="116" customFormat="1" ht="18.75" customHeight="1" thickBot="1" thickTop="1">
      <c r="A13" s="103"/>
      <c r="B13" s="103">
        <v>5</v>
      </c>
      <c r="C13" s="104"/>
      <c r="D13" s="105" t="s">
        <v>106</v>
      </c>
      <c r="E13" s="106"/>
      <c r="F13" s="107">
        <f t="shared" si="0"/>
        <v>3.35</v>
      </c>
      <c r="G13" s="108">
        <f t="shared" si="1"/>
        <v>2.7499999999999996</v>
      </c>
      <c r="H13" s="109">
        <f t="shared" si="2"/>
        <v>1.5</v>
      </c>
      <c r="I13" s="110">
        <f t="shared" si="3"/>
        <v>0</v>
      </c>
      <c r="J13" s="104">
        <f t="shared" si="4"/>
        <v>0</v>
      </c>
      <c r="K13" s="111">
        <f t="shared" si="5"/>
        <v>0.1288135593220339</v>
      </c>
      <c r="L13" s="112"/>
      <c r="M13" s="113">
        <f t="shared" si="6"/>
        <v>0.1288135593220339</v>
      </c>
      <c r="N13" s="114"/>
      <c r="O13" s="105">
        <v>3.8</v>
      </c>
      <c r="P13" s="114">
        <v>1.5</v>
      </c>
      <c r="Q13" s="105">
        <v>4.5</v>
      </c>
      <c r="R13" s="105">
        <v>3.7</v>
      </c>
      <c r="S13" s="105">
        <v>3.3</v>
      </c>
      <c r="T13" s="1">
        <f t="shared" si="7"/>
        <v>0.402</v>
      </c>
      <c r="U13" s="14">
        <f t="shared" si="8"/>
        <v>3.35</v>
      </c>
      <c r="V13" s="114"/>
      <c r="W13" s="105">
        <v>4</v>
      </c>
      <c r="X13" s="114">
        <v>2.3</v>
      </c>
      <c r="Y13" s="105">
        <v>4.6</v>
      </c>
      <c r="Z13" s="105"/>
      <c r="AA13" s="105">
        <v>2.8</v>
      </c>
      <c r="AB13" s="1">
        <f t="shared" si="9"/>
        <v>0.32999999999999996</v>
      </c>
      <c r="AC13" s="14">
        <f t="shared" si="10"/>
        <v>2.7499999999999996</v>
      </c>
      <c r="AD13" s="114"/>
      <c r="AE13" s="105">
        <v>4</v>
      </c>
      <c r="AF13" s="114">
        <v>2</v>
      </c>
      <c r="AG13" s="105">
        <v>0</v>
      </c>
      <c r="AH13" s="105"/>
      <c r="AI13" s="105">
        <v>1.5</v>
      </c>
      <c r="AJ13" s="1">
        <f t="shared" si="11"/>
        <v>0.21</v>
      </c>
      <c r="AK13" s="14">
        <f t="shared" si="12"/>
        <v>1.5</v>
      </c>
      <c r="AL13" s="114"/>
      <c r="AM13" s="105"/>
      <c r="AN13" s="114"/>
      <c r="AO13" s="105"/>
      <c r="AP13" s="105"/>
      <c r="AQ13" s="105"/>
      <c r="AR13" s="1">
        <f t="shared" si="13"/>
        <v>0</v>
      </c>
      <c r="AS13" s="115">
        <f t="shared" si="14"/>
        <v>0</v>
      </c>
      <c r="AT13" s="114"/>
      <c r="AU13" s="105"/>
      <c r="AV13" s="114"/>
      <c r="AW13" s="105"/>
      <c r="AX13" s="105"/>
      <c r="AY13" s="105"/>
      <c r="AZ13" s="1">
        <f t="shared" si="15"/>
        <v>0</v>
      </c>
      <c r="BA13" s="115">
        <f t="shared" si="16"/>
        <v>0</v>
      </c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</row>
    <row r="14" spans="1:117" s="144" customFormat="1" ht="18.75" customHeight="1" thickBot="1" thickTop="1">
      <c r="A14" s="132"/>
      <c r="B14" s="132">
        <v>6</v>
      </c>
      <c r="C14" s="133"/>
      <c r="D14" s="131" t="s">
        <v>107</v>
      </c>
      <c r="E14" s="134"/>
      <c r="F14" s="135">
        <f t="shared" si="0"/>
        <v>7.666666666666667</v>
      </c>
      <c r="G14" s="136">
        <f t="shared" si="1"/>
        <v>1.616666666666667</v>
      </c>
      <c r="H14" s="137">
        <f t="shared" si="2"/>
        <v>0.2857142857142857</v>
      </c>
      <c r="I14" s="138">
        <f t="shared" si="3"/>
        <v>0</v>
      </c>
      <c r="J14" s="133">
        <f t="shared" si="4"/>
        <v>0</v>
      </c>
      <c r="K14" s="139">
        <f t="shared" si="5"/>
        <v>0.16218724778046814</v>
      </c>
      <c r="L14" s="140"/>
      <c r="M14" s="141">
        <f t="shared" si="6"/>
        <v>0.16218724778046814</v>
      </c>
      <c r="N14" s="142"/>
      <c r="O14" s="131">
        <v>3.4</v>
      </c>
      <c r="P14" s="142"/>
      <c r="Q14" s="131"/>
      <c r="R14" s="131">
        <v>35</v>
      </c>
      <c r="S14" s="131">
        <v>3.8</v>
      </c>
      <c r="T14" s="1">
        <f t="shared" si="7"/>
        <v>0.92</v>
      </c>
      <c r="U14" s="14">
        <f t="shared" si="8"/>
        <v>7.666666666666667</v>
      </c>
      <c r="V14" s="142"/>
      <c r="W14" s="131"/>
      <c r="X14" s="142">
        <v>1</v>
      </c>
      <c r="Y14" s="131">
        <v>2.7</v>
      </c>
      <c r="Z14" s="131"/>
      <c r="AA14" s="131">
        <v>3</v>
      </c>
      <c r="AB14" s="1">
        <f t="shared" si="9"/>
        <v>0.194</v>
      </c>
      <c r="AC14" s="14">
        <f t="shared" si="10"/>
        <v>1.616666666666667</v>
      </c>
      <c r="AD14" s="142"/>
      <c r="AE14" s="131"/>
      <c r="AF14" s="142">
        <v>2</v>
      </c>
      <c r="AG14" s="131"/>
      <c r="AH14" s="131"/>
      <c r="AI14" s="131">
        <v>0</v>
      </c>
      <c r="AJ14" s="1">
        <f t="shared" si="11"/>
        <v>0.04</v>
      </c>
      <c r="AK14" s="14">
        <f t="shared" si="12"/>
        <v>0.2857142857142857</v>
      </c>
      <c r="AL14" s="142"/>
      <c r="AM14" s="131"/>
      <c r="AN14" s="142"/>
      <c r="AO14" s="131"/>
      <c r="AP14" s="131"/>
      <c r="AQ14" s="131"/>
      <c r="AR14" s="1">
        <f t="shared" si="13"/>
        <v>0</v>
      </c>
      <c r="AS14" s="143">
        <f t="shared" si="14"/>
        <v>0</v>
      </c>
      <c r="AT14" s="142"/>
      <c r="AU14" s="131"/>
      <c r="AV14" s="142"/>
      <c r="AW14" s="131"/>
      <c r="AX14" s="131"/>
      <c r="AY14" s="131"/>
      <c r="AZ14" s="1">
        <f t="shared" si="15"/>
        <v>0</v>
      </c>
      <c r="BA14" s="143">
        <f t="shared" si="16"/>
        <v>0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</row>
    <row r="15" spans="1:117" s="144" customFormat="1" ht="18" customHeight="1" thickBot="1" thickTop="1">
      <c r="A15" s="132"/>
      <c r="B15" s="132">
        <v>7</v>
      </c>
      <c r="C15" s="133"/>
      <c r="D15" s="131" t="s">
        <v>108</v>
      </c>
      <c r="E15" s="134"/>
      <c r="F15" s="135">
        <f t="shared" si="0"/>
        <v>3.1999999999999997</v>
      </c>
      <c r="G15" s="136">
        <f t="shared" si="1"/>
        <v>2.4666666666666663</v>
      </c>
      <c r="H15" s="137">
        <f t="shared" si="2"/>
        <v>1.3</v>
      </c>
      <c r="I15" s="138">
        <f t="shared" si="3"/>
        <v>0</v>
      </c>
      <c r="J15" s="133">
        <f t="shared" si="4"/>
        <v>0</v>
      </c>
      <c r="K15" s="139">
        <f t="shared" si="5"/>
        <v>0.11807909604519773</v>
      </c>
      <c r="L15" s="140"/>
      <c r="M15" s="141">
        <f t="shared" si="6"/>
        <v>0.11807909604519773</v>
      </c>
      <c r="N15" s="142"/>
      <c r="O15" s="131">
        <v>4.3</v>
      </c>
      <c r="P15" s="142">
        <v>0</v>
      </c>
      <c r="Q15" s="131">
        <v>3.8</v>
      </c>
      <c r="R15" s="131">
        <v>3.5</v>
      </c>
      <c r="S15" s="131">
        <v>3.8</v>
      </c>
      <c r="T15" s="1">
        <f t="shared" si="7"/>
        <v>0.384</v>
      </c>
      <c r="U15" s="14">
        <f t="shared" si="8"/>
        <v>3.1999999999999997</v>
      </c>
      <c r="V15" s="142"/>
      <c r="W15" s="131">
        <v>3.5</v>
      </c>
      <c r="X15" s="142">
        <v>1.5</v>
      </c>
      <c r="Y15" s="131">
        <v>3.8</v>
      </c>
      <c r="Z15" s="131"/>
      <c r="AA15" s="131">
        <v>3</v>
      </c>
      <c r="AB15" s="1">
        <f t="shared" si="9"/>
        <v>0.296</v>
      </c>
      <c r="AC15" s="14">
        <f t="shared" si="10"/>
        <v>2.4666666666666663</v>
      </c>
      <c r="AD15" s="142"/>
      <c r="AE15" s="131">
        <v>3</v>
      </c>
      <c r="AF15" s="142">
        <v>2</v>
      </c>
      <c r="AG15" s="131">
        <v>4.1</v>
      </c>
      <c r="AH15" s="131"/>
      <c r="AI15" s="131">
        <v>0</v>
      </c>
      <c r="AJ15" s="1">
        <f t="shared" si="11"/>
        <v>0.182</v>
      </c>
      <c r="AK15" s="14">
        <f t="shared" si="12"/>
        <v>1.3</v>
      </c>
      <c r="AL15" s="142"/>
      <c r="AM15" s="131"/>
      <c r="AN15" s="142"/>
      <c r="AO15" s="131"/>
      <c r="AP15" s="131"/>
      <c r="AQ15" s="131"/>
      <c r="AR15" s="1">
        <f t="shared" si="13"/>
        <v>0</v>
      </c>
      <c r="AS15" s="143">
        <f t="shared" si="14"/>
        <v>0</v>
      </c>
      <c r="AT15" s="142"/>
      <c r="AU15" s="131"/>
      <c r="AV15" s="142"/>
      <c r="AW15" s="131"/>
      <c r="AX15" s="131"/>
      <c r="AY15" s="131"/>
      <c r="AZ15" s="1">
        <f t="shared" si="15"/>
        <v>0</v>
      </c>
      <c r="BA15" s="143">
        <f t="shared" si="16"/>
        <v>0</v>
      </c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</row>
    <row r="16" spans="1:117" s="130" customFormat="1" ht="18.75" customHeight="1" thickBot="1" thickTop="1">
      <c r="A16" s="117"/>
      <c r="B16" s="117">
        <v>8</v>
      </c>
      <c r="C16" s="118"/>
      <c r="D16" s="119" t="s">
        <v>109</v>
      </c>
      <c r="E16" s="120"/>
      <c r="F16" s="121">
        <f t="shared" si="0"/>
        <v>1.5999999999999999</v>
      </c>
      <c r="G16" s="122">
        <f t="shared" si="1"/>
        <v>1.2500000000000002</v>
      </c>
      <c r="H16" s="123">
        <f t="shared" si="2"/>
        <v>0.6714285714285715</v>
      </c>
      <c r="I16" s="124">
        <f t="shared" si="3"/>
        <v>0</v>
      </c>
      <c r="J16" s="118">
        <f t="shared" si="4"/>
        <v>0</v>
      </c>
      <c r="K16" s="125">
        <f t="shared" si="5"/>
        <v>0.059685230024213075</v>
      </c>
      <c r="L16" s="126"/>
      <c r="M16" s="127">
        <f t="shared" si="6"/>
        <v>0.059685230024213075</v>
      </c>
      <c r="N16" s="128"/>
      <c r="O16" s="119"/>
      <c r="P16" s="128">
        <v>1</v>
      </c>
      <c r="Q16" s="119">
        <v>4.6</v>
      </c>
      <c r="R16" s="119">
        <v>4</v>
      </c>
      <c r="S16" s="119">
        <v>0</v>
      </c>
      <c r="T16" s="1">
        <f t="shared" si="7"/>
        <v>0.192</v>
      </c>
      <c r="U16" s="14">
        <f t="shared" si="8"/>
        <v>1.5999999999999999</v>
      </c>
      <c r="V16" s="128"/>
      <c r="W16" s="119"/>
      <c r="X16" s="128">
        <v>0.3</v>
      </c>
      <c r="Y16" s="119">
        <v>0</v>
      </c>
      <c r="Z16" s="119"/>
      <c r="AA16" s="119">
        <v>3.6</v>
      </c>
      <c r="AB16" s="1">
        <f t="shared" si="9"/>
        <v>0.15000000000000002</v>
      </c>
      <c r="AC16" s="14">
        <f t="shared" si="10"/>
        <v>1.2500000000000002</v>
      </c>
      <c r="AD16" s="128"/>
      <c r="AE16" s="119"/>
      <c r="AF16" s="128">
        <v>2</v>
      </c>
      <c r="AG16" s="119"/>
      <c r="AH16" s="119"/>
      <c r="AI16" s="119">
        <v>0.9</v>
      </c>
      <c r="AJ16" s="1">
        <f t="shared" si="11"/>
        <v>0.094</v>
      </c>
      <c r="AK16" s="14">
        <f t="shared" si="12"/>
        <v>0.6714285714285715</v>
      </c>
      <c r="AL16" s="128"/>
      <c r="AM16" s="119"/>
      <c r="AN16" s="128"/>
      <c r="AO16" s="119"/>
      <c r="AP16" s="119"/>
      <c r="AQ16" s="119"/>
      <c r="AR16" s="1">
        <f t="shared" si="13"/>
        <v>0</v>
      </c>
      <c r="AS16" s="129">
        <f t="shared" si="14"/>
        <v>0</v>
      </c>
      <c r="AT16" s="128"/>
      <c r="AU16" s="119"/>
      <c r="AV16" s="128"/>
      <c r="AW16" s="119"/>
      <c r="AX16" s="119"/>
      <c r="AY16" s="119"/>
      <c r="AZ16" s="1">
        <f t="shared" si="15"/>
        <v>0</v>
      </c>
      <c r="BA16" s="129">
        <f t="shared" si="16"/>
        <v>0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</row>
    <row r="17" spans="2:117" s="130" customFormat="1" ht="18.75" customHeight="1" thickBot="1" thickTop="1">
      <c r="B17" s="117">
        <v>9</v>
      </c>
      <c r="C17" s="118"/>
      <c r="D17" s="119" t="s">
        <v>131</v>
      </c>
      <c r="E17" s="120"/>
      <c r="F17" s="121">
        <f t="shared" si="0"/>
        <v>2.2833333333333337</v>
      </c>
      <c r="G17" s="122">
        <f t="shared" si="1"/>
        <v>2.866666666666667</v>
      </c>
      <c r="H17" s="123">
        <f t="shared" si="2"/>
        <v>1.8285714285714287</v>
      </c>
      <c r="I17" s="124">
        <f t="shared" si="3"/>
        <v>0</v>
      </c>
      <c r="J17" s="118">
        <f t="shared" si="4"/>
        <v>0</v>
      </c>
      <c r="K17" s="125">
        <f t="shared" si="5"/>
        <v>0.1182808716707022</v>
      </c>
      <c r="L17" s="126"/>
      <c r="M17" s="127">
        <f t="shared" si="6"/>
        <v>0.1182808716707022</v>
      </c>
      <c r="N17" s="128"/>
      <c r="O17" s="119">
        <v>3.7</v>
      </c>
      <c r="P17" s="128">
        <v>1.5</v>
      </c>
      <c r="Q17" s="119">
        <v>4.5</v>
      </c>
      <c r="R17" s="119">
        <v>4</v>
      </c>
      <c r="S17" s="119">
        <v>0</v>
      </c>
      <c r="T17" s="1">
        <f t="shared" si="7"/>
        <v>0.274</v>
      </c>
      <c r="U17" s="14">
        <f t="shared" si="8"/>
        <v>2.2833333333333337</v>
      </c>
      <c r="V17" s="128"/>
      <c r="W17" s="119">
        <v>4.5</v>
      </c>
      <c r="X17" s="128">
        <v>1</v>
      </c>
      <c r="Y17" s="119">
        <v>4.5</v>
      </c>
      <c r="Z17" s="119"/>
      <c r="AA17" s="119">
        <v>3.6</v>
      </c>
      <c r="AB17" s="1">
        <f t="shared" si="9"/>
        <v>0.34400000000000003</v>
      </c>
      <c r="AC17" s="14">
        <f t="shared" si="10"/>
        <v>2.866666666666667</v>
      </c>
      <c r="AD17" s="128"/>
      <c r="AE17" s="119">
        <v>3.8</v>
      </c>
      <c r="AF17" s="128">
        <v>2</v>
      </c>
      <c r="AG17" s="119">
        <v>4.3</v>
      </c>
      <c r="AH17" s="119"/>
      <c r="AI17" s="119">
        <v>0.9</v>
      </c>
      <c r="AJ17" s="1">
        <f t="shared" si="11"/>
        <v>0.256</v>
      </c>
      <c r="AK17" s="14">
        <f t="shared" si="12"/>
        <v>1.8285714285714287</v>
      </c>
      <c r="AL17" s="128"/>
      <c r="AM17" s="119"/>
      <c r="AN17" s="128"/>
      <c r="AO17" s="119"/>
      <c r="AP17" s="119"/>
      <c r="AQ17" s="119"/>
      <c r="AR17" s="1">
        <f t="shared" si="13"/>
        <v>0</v>
      </c>
      <c r="AS17" s="129">
        <f t="shared" si="14"/>
        <v>0</v>
      </c>
      <c r="AT17" s="128"/>
      <c r="AU17" s="119"/>
      <c r="AV17" s="128"/>
      <c r="AW17" s="119"/>
      <c r="AX17" s="119"/>
      <c r="AY17" s="119"/>
      <c r="AZ17" s="1">
        <f t="shared" si="15"/>
        <v>0</v>
      </c>
      <c r="BA17" s="129">
        <f t="shared" si="16"/>
        <v>0</v>
      </c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</row>
    <row r="18" spans="1:117" s="172" customFormat="1" ht="18.75" customHeight="1" thickBot="1" thickTop="1">
      <c r="A18" s="159"/>
      <c r="B18" s="159">
        <v>10</v>
      </c>
      <c r="C18" s="160"/>
      <c r="D18" s="161" t="s">
        <v>110</v>
      </c>
      <c r="E18" s="162"/>
      <c r="F18" s="163">
        <f t="shared" si="0"/>
        <v>3.5000000000000004</v>
      </c>
      <c r="G18" s="164">
        <f t="shared" si="1"/>
        <v>2.266666666666667</v>
      </c>
      <c r="H18" s="165">
        <f t="shared" si="2"/>
        <v>3.4857142857142853</v>
      </c>
      <c r="I18" s="166">
        <f t="shared" si="3"/>
        <v>0</v>
      </c>
      <c r="J18" s="160">
        <f t="shared" si="4"/>
        <v>0</v>
      </c>
      <c r="K18" s="167">
        <f t="shared" si="5"/>
        <v>0.15682001614205004</v>
      </c>
      <c r="L18" s="168"/>
      <c r="M18" s="169">
        <f t="shared" si="6"/>
        <v>0.15682001614205004</v>
      </c>
      <c r="N18" s="170"/>
      <c r="O18" s="161">
        <v>3.8</v>
      </c>
      <c r="P18" s="170">
        <v>1.5</v>
      </c>
      <c r="Q18" s="161">
        <v>4</v>
      </c>
      <c r="R18" s="161">
        <v>4.3</v>
      </c>
      <c r="S18" s="161">
        <v>3.7</v>
      </c>
      <c r="T18" s="1">
        <f t="shared" si="7"/>
        <v>0.42000000000000004</v>
      </c>
      <c r="U18" s="14">
        <f t="shared" si="8"/>
        <v>3.5000000000000004</v>
      </c>
      <c r="V18" s="170"/>
      <c r="W18" s="161">
        <v>3.5</v>
      </c>
      <c r="X18" s="170">
        <v>1.5</v>
      </c>
      <c r="Y18" s="161">
        <v>3.8</v>
      </c>
      <c r="Z18" s="161"/>
      <c r="AA18" s="161">
        <v>2.4</v>
      </c>
      <c r="AB18" s="1">
        <f t="shared" si="9"/>
        <v>0.272</v>
      </c>
      <c r="AC18" s="14">
        <f t="shared" si="10"/>
        <v>2.266666666666667</v>
      </c>
      <c r="AD18" s="170"/>
      <c r="AE18" s="161">
        <v>4</v>
      </c>
      <c r="AF18" s="170">
        <v>2</v>
      </c>
      <c r="AG18" s="161">
        <v>4.3</v>
      </c>
      <c r="AH18" s="161"/>
      <c r="AI18" s="161">
        <v>4.7</v>
      </c>
      <c r="AJ18" s="1">
        <f t="shared" si="11"/>
        <v>0.488</v>
      </c>
      <c r="AK18" s="14">
        <f t="shared" si="12"/>
        <v>3.4857142857142853</v>
      </c>
      <c r="AL18" s="170"/>
      <c r="AM18" s="161"/>
      <c r="AN18" s="170"/>
      <c r="AO18" s="161"/>
      <c r="AP18" s="161"/>
      <c r="AQ18" s="161"/>
      <c r="AR18" s="1">
        <f t="shared" si="13"/>
        <v>0</v>
      </c>
      <c r="AS18" s="171">
        <f t="shared" si="14"/>
        <v>0</v>
      </c>
      <c r="AT18" s="170"/>
      <c r="AU18" s="161"/>
      <c r="AV18" s="170"/>
      <c r="AW18" s="161"/>
      <c r="AX18" s="161"/>
      <c r="AY18" s="161"/>
      <c r="AZ18" s="1">
        <f t="shared" si="15"/>
        <v>0</v>
      </c>
      <c r="BA18" s="171">
        <f t="shared" si="16"/>
        <v>0</v>
      </c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</row>
    <row r="19" spans="1:117" s="144" customFormat="1" ht="18.75" customHeight="1" thickBot="1" thickTop="1">
      <c r="A19" s="132"/>
      <c r="B19" s="132">
        <v>11</v>
      </c>
      <c r="C19" s="133"/>
      <c r="D19" s="131" t="s">
        <v>111</v>
      </c>
      <c r="E19" s="134"/>
      <c r="F19" s="135">
        <f t="shared" si="0"/>
        <v>3.4000000000000004</v>
      </c>
      <c r="G19" s="136">
        <f t="shared" si="1"/>
        <v>1.8499999999999999</v>
      </c>
      <c r="H19" s="137">
        <f t="shared" si="2"/>
        <v>1.3714285714285714</v>
      </c>
      <c r="I19" s="138">
        <f t="shared" si="3"/>
        <v>0</v>
      </c>
      <c r="J19" s="133">
        <f t="shared" si="4"/>
        <v>0</v>
      </c>
      <c r="K19" s="139">
        <f t="shared" si="5"/>
        <v>0.11222760290556902</v>
      </c>
      <c r="L19" s="140"/>
      <c r="M19" s="141">
        <f t="shared" si="6"/>
        <v>0.11222760290556902</v>
      </c>
      <c r="N19" s="142"/>
      <c r="O19" s="131">
        <v>4.2</v>
      </c>
      <c r="P19" s="142">
        <v>1.5</v>
      </c>
      <c r="Q19" s="131">
        <v>3.6</v>
      </c>
      <c r="R19" s="131">
        <v>3.5</v>
      </c>
      <c r="S19" s="131">
        <v>3.8</v>
      </c>
      <c r="T19" s="1">
        <f t="shared" si="7"/>
        <v>0.40800000000000003</v>
      </c>
      <c r="U19" s="14">
        <f t="shared" si="8"/>
        <v>3.4000000000000004</v>
      </c>
      <c r="V19" s="142"/>
      <c r="W19" s="131"/>
      <c r="X19" s="142">
        <v>1.5</v>
      </c>
      <c r="Y19" s="131">
        <v>3.6</v>
      </c>
      <c r="Z19" s="131"/>
      <c r="AA19" s="131">
        <v>3</v>
      </c>
      <c r="AB19" s="1">
        <f t="shared" si="9"/>
        <v>0.222</v>
      </c>
      <c r="AC19" s="14">
        <f t="shared" si="10"/>
        <v>1.8499999999999999</v>
      </c>
      <c r="AD19" s="142"/>
      <c r="AE19" s="131">
        <v>3.6</v>
      </c>
      <c r="AF19" s="142">
        <v>2</v>
      </c>
      <c r="AG19" s="131">
        <v>4</v>
      </c>
      <c r="AH19" s="131"/>
      <c r="AI19" s="131">
        <v>0</v>
      </c>
      <c r="AJ19" s="1">
        <f t="shared" si="11"/>
        <v>0.192</v>
      </c>
      <c r="AK19" s="14">
        <f t="shared" si="12"/>
        <v>1.3714285714285714</v>
      </c>
      <c r="AL19" s="142"/>
      <c r="AM19" s="131"/>
      <c r="AN19" s="142"/>
      <c r="AO19" s="131"/>
      <c r="AP19" s="131"/>
      <c r="AQ19" s="131"/>
      <c r="AR19" s="1">
        <f t="shared" si="13"/>
        <v>0</v>
      </c>
      <c r="AS19" s="143">
        <f t="shared" si="14"/>
        <v>0</v>
      </c>
      <c r="AT19" s="142"/>
      <c r="AU19" s="131"/>
      <c r="AV19" s="142"/>
      <c r="AW19" s="131"/>
      <c r="AX19" s="131"/>
      <c r="AY19" s="131"/>
      <c r="AZ19" s="1">
        <f t="shared" si="15"/>
        <v>0</v>
      </c>
      <c r="BA19" s="143">
        <f t="shared" si="16"/>
        <v>0</v>
      </c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</row>
    <row r="20" spans="1:117" s="158" customFormat="1" ht="18.75" customHeight="1" thickBot="1" thickTop="1">
      <c r="A20" s="145"/>
      <c r="B20" s="145">
        <v>12</v>
      </c>
      <c r="C20" s="146"/>
      <c r="D20" s="147" t="s">
        <v>112</v>
      </c>
      <c r="E20" s="148"/>
      <c r="F20" s="149">
        <f t="shared" si="0"/>
        <v>1.6666666666666667</v>
      </c>
      <c r="G20" s="150">
        <f t="shared" si="1"/>
        <v>1.5</v>
      </c>
      <c r="H20" s="151">
        <f t="shared" si="2"/>
        <v>1.4285714285714286</v>
      </c>
      <c r="I20" s="152">
        <f t="shared" si="3"/>
        <v>0</v>
      </c>
      <c r="J20" s="146">
        <f t="shared" si="4"/>
        <v>0</v>
      </c>
      <c r="K20" s="153">
        <f t="shared" si="5"/>
        <v>0.07788539144471349</v>
      </c>
      <c r="L20" s="154"/>
      <c r="M20" s="155">
        <f t="shared" si="6"/>
        <v>0.07788539144471349</v>
      </c>
      <c r="N20" s="156"/>
      <c r="O20" s="147">
        <v>2.5</v>
      </c>
      <c r="P20" s="156">
        <v>0</v>
      </c>
      <c r="Q20" s="147">
        <v>3.5</v>
      </c>
      <c r="R20" s="147">
        <v>4</v>
      </c>
      <c r="S20" s="147">
        <v>0</v>
      </c>
      <c r="T20" s="1">
        <f t="shared" si="7"/>
        <v>0.2</v>
      </c>
      <c r="U20" s="14">
        <f t="shared" si="8"/>
        <v>1.6666666666666667</v>
      </c>
      <c r="V20" s="156"/>
      <c r="W20" s="147">
        <v>4</v>
      </c>
      <c r="X20" s="156">
        <v>1.5</v>
      </c>
      <c r="Y20" s="147">
        <v>3.5</v>
      </c>
      <c r="Z20" s="147"/>
      <c r="AA20" s="147">
        <v>0</v>
      </c>
      <c r="AB20" s="1">
        <f t="shared" si="9"/>
        <v>0.18</v>
      </c>
      <c r="AC20" s="14">
        <f t="shared" si="10"/>
        <v>1.5</v>
      </c>
      <c r="AD20" s="156"/>
      <c r="AE20" s="147">
        <v>4</v>
      </c>
      <c r="AF20" s="156">
        <v>1.7</v>
      </c>
      <c r="AG20" s="147">
        <v>4.3</v>
      </c>
      <c r="AH20" s="147"/>
      <c r="AI20" s="147">
        <v>0</v>
      </c>
      <c r="AJ20" s="1">
        <f t="shared" si="11"/>
        <v>0.2</v>
      </c>
      <c r="AK20" s="14">
        <f t="shared" si="12"/>
        <v>1.4285714285714286</v>
      </c>
      <c r="AL20" s="156"/>
      <c r="AM20" s="147"/>
      <c r="AN20" s="156"/>
      <c r="AO20" s="147"/>
      <c r="AP20" s="147"/>
      <c r="AQ20" s="147"/>
      <c r="AR20" s="1">
        <f t="shared" si="13"/>
        <v>0</v>
      </c>
      <c r="AS20" s="157">
        <f t="shared" si="14"/>
        <v>0</v>
      </c>
      <c r="AT20" s="156"/>
      <c r="AU20" s="147"/>
      <c r="AV20" s="156"/>
      <c r="AW20" s="147"/>
      <c r="AX20" s="147"/>
      <c r="AY20" s="147"/>
      <c r="AZ20" s="1">
        <f t="shared" si="15"/>
        <v>0</v>
      </c>
      <c r="BA20" s="157">
        <f t="shared" si="16"/>
        <v>0</v>
      </c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</row>
    <row r="21" spans="1:117" s="200" customFormat="1" ht="18.75" customHeight="1" thickBot="1" thickTop="1">
      <c r="A21" s="187"/>
      <c r="B21" s="187">
        <v>13</v>
      </c>
      <c r="C21" s="188"/>
      <c r="D21" s="74" t="s">
        <v>113</v>
      </c>
      <c r="E21" s="189"/>
      <c r="F21" s="190">
        <f t="shared" si="0"/>
        <v>2.266666666666667</v>
      </c>
      <c r="G21" s="191">
        <f t="shared" si="1"/>
        <v>1.816666666666667</v>
      </c>
      <c r="H21" s="192">
        <f t="shared" si="2"/>
        <v>1.6428571428571428</v>
      </c>
      <c r="I21" s="193">
        <f t="shared" si="3"/>
        <v>0</v>
      </c>
      <c r="J21" s="188">
        <f t="shared" si="4"/>
        <v>0</v>
      </c>
      <c r="K21" s="194">
        <f t="shared" si="5"/>
        <v>0.09705407586763519</v>
      </c>
      <c r="L21" s="195"/>
      <c r="M21" s="196">
        <f t="shared" si="6"/>
        <v>0.09705407586763519</v>
      </c>
      <c r="N21" s="197"/>
      <c r="O21" s="74">
        <v>4.2</v>
      </c>
      <c r="P21" s="197">
        <v>1.2</v>
      </c>
      <c r="Q21" s="74">
        <v>4.2</v>
      </c>
      <c r="R21" s="74">
        <v>4</v>
      </c>
      <c r="S21" s="74">
        <v>0</v>
      </c>
      <c r="T21" s="1">
        <f t="shared" si="7"/>
        <v>0.272</v>
      </c>
      <c r="U21" s="14">
        <f t="shared" si="8"/>
        <v>2.266666666666667</v>
      </c>
      <c r="V21" s="197"/>
      <c r="W21" s="74">
        <v>3.8</v>
      </c>
      <c r="X21" s="197">
        <v>1</v>
      </c>
      <c r="Y21" s="74">
        <v>3.5</v>
      </c>
      <c r="Z21" s="74"/>
      <c r="AA21" s="74">
        <v>1.3</v>
      </c>
      <c r="AB21" s="1">
        <f t="shared" si="9"/>
        <v>0.21800000000000003</v>
      </c>
      <c r="AC21" s="14">
        <f t="shared" si="10"/>
        <v>1.816666666666667</v>
      </c>
      <c r="AD21" s="197"/>
      <c r="AE21" s="74">
        <v>3.2</v>
      </c>
      <c r="AF21" s="197">
        <v>1.5</v>
      </c>
      <c r="AG21" s="74">
        <v>4.1</v>
      </c>
      <c r="AH21" s="74"/>
      <c r="AI21" s="74">
        <v>0.9</v>
      </c>
      <c r="AJ21" s="1">
        <f t="shared" si="11"/>
        <v>0.22999999999999998</v>
      </c>
      <c r="AK21" s="14">
        <f t="shared" si="12"/>
        <v>1.6428571428571428</v>
      </c>
      <c r="AL21" s="197"/>
      <c r="AM21" s="74"/>
      <c r="AN21" s="197"/>
      <c r="AO21" s="74"/>
      <c r="AP21" s="74"/>
      <c r="AQ21" s="74"/>
      <c r="AR21" s="1">
        <f t="shared" si="13"/>
        <v>0</v>
      </c>
      <c r="AS21" s="198">
        <f t="shared" si="14"/>
        <v>0</v>
      </c>
      <c r="AT21" s="197"/>
      <c r="AU21" s="74"/>
      <c r="AV21" s="197"/>
      <c r="AW21" s="74"/>
      <c r="AX21" s="74"/>
      <c r="AY21" s="74"/>
      <c r="AZ21" s="1">
        <f t="shared" si="15"/>
        <v>0</v>
      </c>
      <c r="BA21" s="198">
        <f t="shared" si="16"/>
        <v>0</v>
      </c>
      <c r="BB21" s="187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</row>
    <row r="22" spans="1:117" s="200" customFormat="1" ht="18.75" customHeight="1" thickBot="1" thickTop="1">
      <c r="A22" s="187"/>
      <c r="B22" s="187">
        <v>14</v>
      </c>
      <c r="C22" s="188"/>
      <c r="D22" s="74" t="s">
        <v>114</v>
      </c>
      <c r="E22" s="189"/>
      <c r="F22" s="190">
        <f t="shared" si="0"/>
        <v>2.2833333333333337</v>
      </c>
      <c r="G22" s="191">
        <f t="shared" si="1"/>
        <v>1.9333333333333333</v>
      </c>
      <c r="H22" s="192">
        <f t="shared" si="2"/>
        <v>1.7428571428571427</v>
      </c>
      <c r="I22" s="193">
        <f t="shared" si="3"/>
        <v>0</v>
      </c>
      <c r="J22" s="188">
        <f t="shared" si="4"/>
        <v>0</v>
      </c>
      <c r="K22" s="194">
        <f t="shared" si="5"/>
        <v>0.1010088781275222</v>
      </c>
      <c r="L22" s="195"/>
      <c r="M22" s="196">
        <f t="shared" si="6"/>
        <v>0.1010088781275222</v>
      </c>
      <c r="N22" s="197"/>
      <c r="O22" s="74">
        <v>4.3</v>
      </c>
      <c r="P22" s="197">
        <v>1.2</v>
      </c>
      <c r="Q22" s="74">
        <v>4.2</v>
      </c>
      <c r="R22" s="74">
        <v>4</v>
      </c>
      <c r="S22" s="74">
        <v>0</v>
      </c>
      <c r="T22" s="1">
        <f t="shared" si="7"/>
        <v>0.274</v>
      </c>
      <c r="U22" s="14">
        <f t="shared" si="8"/>
        <v>2.2833333333333337</v>
      </c>
      <c r="V22" s="197"/>
      <c r="W22" s="74">
        <v>3.8</v>
      </c>
      <c r="X22" s="197">
        <v>1</v>
      </c>
      <c r="Y22" s="74">
        <v>4.2</v>
      </c>
      <c r="Z22" s="74"/>
      <c r="AA22" s="74">
        <v>1.3</v>
      </c>
      <c r="AB22" s="1">
        <f t="shared" si="9"/>
        <v>0.23199999999999998</v>
      </c>
      <c r="AC22" s="14">
        <f t="shared" si="10"/>
        <v>1.9333333333333333</v>
      </c>
      <c r="AD22" s="197"/>
      <c r="AE22" s="74">
        <v>3.8</v>
      </c>
      <c r="AF22" s="197">
        <v>1.5</v>
      </c>
      <c r="AG22" s="74">
        <v>4.2</v>
      </c>
      <c r="AH22" s="74"/>
      <c r="AI22" s="74">
        <v>0.9</v>
      </c>
      <c r="AJ22" s="1">
        <f t="shared" si="11"/>
        <v>0.244</v>
      </c>
      <c r="AK22" s="14">
        <f t="shared" si="12"/>
        <v>1.7428571428571427</v>
      </c>
      <c r="AL22" s="197"/>
      <c r="AM22" s="74"/>
      <c r="AN22" s="197"/>
      <c r="AO22" s="74"/>
      <c r="AP22" s="74"/>
      <c r="AQ22" s="74"/>
      <c r="AR22" s="1">
        <f t="shared" si="13"/>
        <v>0</v>
      </c>
      <c r="AS22" s="198">
        <f t="shared" si="14"/>
        <v>0</v>
      </c>
      <c r="AT22" s="197"/>
      <c r="AU22" s="74"/>
      <c r="AV22" s="197"/>
      <c r="AW22" s="74"/>
      <c r="AX22" s="74"/>
      <c r="AY22" s="74"/>
      <c r="AZ22" s="1">
        <f t="shared" si="15"/>
        <v>0</v>
      </c>
      <c r="BA22" s="198">
        <f t="shared" si="16"/>
        <v>0</v>
      </c>
      <c r="BB22" s="187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</row>
    <row r="23" spans="2:53" ht="20.25" customHeight="1" thickBot="1" thickTop="1">
      <c r="B23" s="4">
        <v>15</v>
      </c>
      <c r="C23" s="10"/>
      <c r="D23" s="1" t="s">
        <v>115</v>
      </c>
      <c r="E23" s="5"/>
      <c r="F23" s="6">
        <f t="shared" si="0"/>
        <v>1.2500000000000002</v>
      </c>
      <c r="G23" s="7">
        <f t="shared" si="1"/>
        <v>0.6666666666666666</v>
      </c>
      <c r="H23" s="8">
        <f t="shared" si="2"/>
        <v>0</v>
      </c>
      <c r="I23" s="9">
        <f t="shared" si="3"/>
        <v>0</v>
      </c>
      <c r="J23" s="10">
        <f t="shared" si="4"/>
        <v>0</v>
      </c>
      <c r="K23" s="11">
        <f t="shared" si="5"/>
        <v>0.032485875706214695</v>
      </c>
      <c r="L23" s="12"/>
      <c r="M23" s="55">
        <f t="shared" si="6"/>
        <v>0.032485875706214695</v>
      </c>
      <c r="N23" s="13"/>
      <c r="O23" s="1"/>
      <c r="P23" s="13">
        <v>0</v>
      </c>
      <c r="Q23" s="1">
        <v>3.5</v>
      </c>
      <c r="R23" s="1">
        <v>4</v>
      </c>
      <c r="S23" s="1">
        <v>0</v>
      </c>
      <c r="T23" s="1">
        <f t="shared" si="7"/>
        <v>0.15000000000000002</v>
      </c>
      <c r="U23" s="14">
        <f t="shared" si="8"/>
        <v>1.2500000000000002</v>
      </c>
      <c r="V23" s="13"/>
      <c r="W23" s="1"/>
      <c r="X23" s="13">
        <v>0.5</v>
      </c>
      <c r="Y23" s="1">
        <v>3.5</v>
      </c>
      <c r="Z23" s="1"/>
      <c r="AA23" s="1"/>
      <c r="AB23" s="1">
        <f t="shared" si="9"/>
        <v>0.08</v>
      </c>
      <c r="AC23" s="14">
        <f t="shared" si="10"/>
        <v>0.6666666666666666</v>
      </c>
      <c r="AD23" s="13"/>
      <c r="AE23" s="1"/>
      <c r="AF23" s="13"/>
      <c r="AG23" s="1"/>
      <c r="AH23" s="1"/>
      <c r="AI23" s="1"/>
      <c r="AJ23" s="1">
        <f t="shared" si="11"/>
        <v>0</v>
      </c>
      <c r="AK23" s="14">
        <f t="shared" si="12"/>
        <v>0</v>
      </c>
      <c r="AL23" s="13"/>
      <c r="AM23" s="1"/>
      <c r="AN23" s="13"/>
      <c r="AO23" s="1"/>
      <c r="AP23" s="1"/>
      <c r="AQ23" s="1"/>
      <c r="AR23" s="1">
        <f t="shared" si="13"/>
        <v>0</v>
      </c>
      <c r="AS23" s="14">
        <f t="shared" si="14"/>
        <v>0</v>
      </c>
      <c r="AT23" s="13"/>
      <c r="AU23" s="1"/>
      <c r="AV23" s="13"/>
      <c r="AW23" s="1"/>
      <c r="AX23" s="1"/>
      <c r="AY23" s="1"/>
      <c r="AZ23" s="1">
        <f t="shared" si="15"/>
        <v>0</v>
      </c>
      <c r="BA23" s="14">
        <f t="shared" si="16"/>
        <v>0</v>
      </c>
    </row>
    <row r="24" spans="1:117" s="158" customFormat="1" ht="18.75" customHeight="1" thickBot="1" thickTop="1">
      <c r="A24" s="145"/>
      <c r="B24" s="145">
        <v>16</v>
      </c>
      <c r="C24" s="146"/>
      <c r="D24" s="147" t="s">
        <v>116</v>
      </c>
      <c r="E24" s="148"/>
      <c r="F24" s="149">
        <f t="shared" si="0"/>
        <v>1.2500000000000002</v>
      </c>
      <c r="G24" s="150">
        <f t="shared" si="1"/>
        <v>0.6666666666666666</v>
      </c>
      <c r="H24" s="151">
        <f t="shared" si="2"/>
        <v>0.24285714285714288</v>
      </c>
      <c r="I24" s="152">
        <f t="shared" si="3"/>
        <v>0</v>
      </c>
      <c r="J24" s="146">
        <f t="shared" si="4"/>
        <v>0</v>
      </c>
      <c r="K24" s="153">
        <f t="shared" si="5"/>
        <v>0.03660209846650525</v>
      </c>
      <c r="L24" s="154"/>
      <c r="M24" s="155">
        <f t="shared" si="6"/>
        <v>0.03660209846650525</v>
      </c>
      <c r="N24" s="156"/>
      <c r="O24" s="147"/>
      <c r="P24" s="156">
        <v>0</v>
      </c>
      <c r="Q24" s="147">
        <v>3.5</v>
      </c>
      <c r="R24" s="147">
        <v>4</v>
      </c>
      <c r="S24" s="147">
        <v>0</v>
      </c>
      <c r="T24" s="1">
        <f t="shared" si="7"/>
        <v>0.15000000000000002</v>
      </c>
      <c r="U24" s="14">
        <f t="shared" si="8"/>
        <v>1.2500000000000002</v>
      </c>
      <c r="V24" s="156"/>
      <c r="W24" s="147"/>
      <c r="X24" s="156">
        <v>1</v>
      </c>
      <c r="Y24" s="147">
        <v>3</v>
      </c>
      <c r="Z24" s="147"/>
      <c r="AA24" s="147">
        <v>0</v>
      </c>
      <c r="AB24" s="1">
        <f t="shared" si="9"/>
        <v>0.08</v>
      </c>
      <c r="AC24" s="14">
        <f t="shared" si="10"/>
        <v>0.6666666666666666</v>
      </c>
      <c r="AD24" s="156">
        <v>0</v>
      </c>
      <c r="AE24" s="147"/>
      <c r="AF24" s="156">
        <v>1.7</v>
      </c>
      <c r="AG24" s="147"/>
      <c r="AH24" s="147"/>
      <c r="AI24" s="147">
        <v>0</v>
      </c>
      <c r="AJ24" s="1">
        <f t="shared" si="11"/>
        <v>0.034</v>
      </c>
      <c r="AK24" s="14">
        <f t="shared" si="12"/>
        <v>0.24285714285714288</v>
      </c>
      <c r="AL24" s="156"/>
      <c r="AM24" s="147"/>
      <c r="AN24" s="156"/>
      <c r="AO24" s="147"/>
      <c r="AP24" s="147"/>
      <c r="AQ24" s="147"/>
      <c r="AR24" s="1">
        <f t="shared" si="13"/>
        <v>0</v>
      </c>
      <c r="AS24" s="157">
        <f t="shared" si="14"/>
        <v>0</v>
      </c>
      <c r="AT24" s="156"/>
      <c r="AU24" s="147"/>
      <c r="AV24" s="156"/>
      <c r="AW24" s="147"/>
      <c r="AX24" s="147"/>
      <c r="AY24" s="147"/>
      <c r="AZ24" s="1">
        <f t="shared" si="15"/>
        <v>0</v>
      </c>
      <c r="BA24" s="157">
        <f t="shared" si="16"/>
        <v>0</v>
      </c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</row>
    <row r="25" spans="1:117" s="158" customFormat="1" ht="18.75" customHeight="1" thickBot="1" thickTop="1">
      <c r="A25" s="145"/>
      <c r="B25" s="145">
        <v>17</v>
      </c>
      <c r="C25" s="146"/>
      <c r="D25" s="147" t="s">
        <v>117</v>
      </c>
      <c r="E25" s="148"/>
      <c r="F25" s="149">
        <f t="shared" si="0"/>
        <v>1.8</v>
      </c>
      <c r="G25" s="150">
        <f t="shared" si="1"/>
        <v>1.5999999999999999</v>
      </c>
      <c r="H25" s="151">
        <f t="shared" si="2"/>
        <v>1.385714285714286</v>
      </c>
      <c r="I25" s="152">
        <f t="shared" si="3"/>
        <v>0</v>
      </c>
      <c r="J25" s="146">
        <f t="shared" si="4"/>
        <v>0</v>
      </c>
      <c r="K25" s="153">
        <f t="shared" si="5"/>
        <v>0.0811138014527845</v>
      </c>
      <c r="L25" s="154"/>
      <c r="M25" s="155">
        <f t="shared" si="6"/>
        <v>0.0811138014527845</v>
      </c>
      <c r="N25" s="156"/>
      <c r="O25" s="147">
        <v>3.6</v>
      </c>
      <c r="P25" s="156">
        <v>0</v>
      </c>
      <c r="Q25" s="147">
        <v>3.2</v>
      </c>
      <c r="R25" s="147">
        <v>4</v>
      </c>
      <c r="S25" s="147">
        <v>0</v>
      </c>
      <c r="T25" s="1">
        <f t="shared" si="7"/>
        <v>0.21600000000000003</v>
      </c>
      <c r="U25" s="14">
        <f t="shared" si="8"/>
        <v>1.8</v>
      </c>
      <c r="V25" s="156"/>
      <c r="W25" s="147">
        <v>3.8</v>
      </c>
      <c r="X25" s="156">
        <v>1</v>
      </c>
      <c r="Y25" s="147">
        <v>4.8</v>
      </c>
      <c r="Z25" s="147"/>
      <c r="AA25" s="147">
        <v>0</v>
      </c>
      <c r="AB25" s="1">
        <f t="shared" si="9"/>
        <v>0.192</v>
      </c>
      <c r="AC25" s="14">
        <f t="shared" si="10"/>
        <v>1.5999999999999999</v>
      </c>
      <c r="AD25" s="156"/>
      <c r="AE25" s="147">
        <v>3.8</v>
      </c>
      <c r="AF25" s="156">
        <v>1.7</v>
      </c>
      <c r="AG25" s="147">
        <v>4.2</v>
      </c>
      <c r="AH25" s="147"/>
      <c r="AI25" s="147">
        <v>0</v>
      </c>
      <c r="AJ25" s="1">
        <f t="shared" si="11"/>
        <v>0.194</v>
      </c>
      <c r="AK25" s="14">
        <f t="shared" si="12"/>
        <v>1.385714285714286</v>
      </c>
      <c r="AL25" s="156"/>
      <c r="AM25" s="147"/>
      <c r="AN25" s="156"/>
      <c r="AO25" s="147"/>
      <c r="AP25" s="147"/>
      <c r="AQ25" s="147"/>
      <c r="AR25" s="1">
        <f t="shared" si="13"/>
        <v>0</v>
      </c>
      <c r="AS25" s="157">
        <f t="shared" si="14"/>
        <v>0</v>
      </c>
      <c r="AT25" s="156"/>
      <c r="AU25" s="147"/>
      <c r="AV25" s="156"/>
      <c r="AW25" s="147"/>
      <c r="AX25" s="147"/>
      <c r="AY25" s="147"/>
      <c r="AZ25" s="1">
        <f t="shared" si="15"/>
        <v>0</v>
      </c>
      <c r="BA25" s="157">
        <f t="shared" si="16"/>
        <v>0</v>
      </c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</row>
    <row r="26" spans="1:117" s="102" customFormat="1" ht="18.75" customHeight="1" thickBot="1" thickTop="1">
      <c r="A26" s="89"/>
      <c r="B26" s="89">
        <v>18</v>
      </c>
      <c r="C26" s="90"/>
      <c r="D26" s="91" t="s">
        <v>118</v>
      </c>
      <c r="E26" s="92"/>
      <c r="F26" s="93">
        <f t="shared" si="0"/>
        <v>2.83</v>
      </c>
      <c r="G26" s="94">
        <f t="shared" si="1"/>
        <v>3.278333333333333</v>
      </c>
      <c r="H26" s="95">
        <f t="shared" si="2"/>
        <v>3.1</v>
      </c>
      <c r="I26" s="96">
        <f t="shared" si="3"/>
        <v>0</v>
      </c>
      <c r="J26" s="90">
        <f t="shared" si="4"/>
        <v>0</v>
      </c>
      <c r="K26" s="97">
        <f t="shared" si="5"/>
        <v>0.1560734463276836</v>
      </c>
      <c r="L26" s="98"/>
      <c r="M26" s="99">
        <f t="shared" si="6"/>
        <v>0.1560734463276836</v>
      </c>
      <c r="N26" s="100"/>
      <c r="O26" s="91">
        <v>3.8</v>
      </c>
      <c r="P26" s="100">
        <v>0</v>
      </c>
      <c r="Q26" s="91">
        <v>3.8</v>
      </c>
      <c r="R26" s="91">
        <v>3.5</v>
      </c>
      <c r="S26" s="91">
        <v>2.94</v>
      </c>
      <c r="T26" s="1">
        <f t="shared" si="7"/>
        <v>0.3396</v>
      </c>
      <c r="U26" s="14">
        <f t="shared" si="8"/>
        <v>2.83</v>
      </c>
      <c r="V26" s="100"/>
      <c r="W26" s="91">
        <v>3.8</v>
      </c>
      <c r="X26" s="100">
        <v>2.5</v>
      </c>
      <c r="Y26" s="91">
        <v>4.97</v>
      </c>
      <c r="Z26" s="91"/>
      <c r="AA26" s="91">
        <v>4.2</v>
      </c>
      <c r="AB26" s="1">
        <f t="shared" si="9"/>
        <v>0.39339999999999997</v>
      </c>
      <c r="AC26" s="14">
        <f t="shared" si="10"/>
        <v>3.278333333333333</v>
      </c>
      <c r="AD26" s="100">
        <v>1</v>
      </c>
      <c r="AE26" s="91">
        <v>4</v>
      </c>
      <c r="AF26" s="100">
        <v>2</v>
      </c>
      <c r="AG26" s="91">
        <v>4.6</v>
      </c>
      <c r="AH26" s="91"/>
      <c r="AI26" s="91">
        <v>3.7</v>
      </c>
      <c r="AJ26" s="1">
        <f t="shared" si="11"/>
        <v>0.434</v>
      </c>
      <c r="AK26" s="14">
        <f t="shared" si="12"/>
        <v>3.1</v>
      </c>
      <c r="AL26" s="100"/>
      <c r="AM26" s="91"/>
      <c r="AN26" s="100"/>
      <c r="AO26" s="91"/>
      <c r="AP26" s="91"/>
      <c r="AQ26" s="91"/>
      <c r="AR26" s="1">
        <f t="shared" si="13"/>
        <v>0</v>
      </c>
      <c r="AS26" s="101">
        <f t="shared" si="14"/>
        <v>0</v>
      </c>
      <c r="AT26" s="100"/>
      <c r="AU26" s="91"/>
      <c r="AV26" s="100"/>
      <c r="AW26" s="91"/>
      <c r="AX26" s="91"/>
      <c r="AY26" s="91"/>
      <c r="AZ26" s="1">
        <f t="shared" si="15"/>
        <v>0</v>
      </c>
      <c r="BA26" s="101">
        <f t="shared" si="16"/>
        <v>0</v>
      </c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</row>
    <row r="27" spans="1:117" s="186" customFormat="1" ht="18.75" customHeight="1" thickBot="1" thickTop="1">
      <c r="A27" s="173"/>
      <c r="B27" s="173">
        <v>19</v>
      </c>
      <c r="C27" s="174"/>
      <c r="D27" s="175" t="s">
        <v>119</v>
      </c>
      <c r="E27" s="176"/>
      <c r="F27" s="177">
        <f t="shared" si="0"/>
        <v>2.9500000000000006</v>
      </c>
      <c r="G27" s="178">
        <f t="shared" si="1"/>
        <v>2.6</v>
      </c>
      <c r="H27" s="179">
        <f t="shared" si="2"/>
        <v>1.8571428571428572</v>
      </c>
      <c r="I27" s="180">
        <f t="shared" si="3"/>
        <v>0</v>
      </c>
      <c r="J27" s="174">
        <f t="shared" si="4"/>
        <v>0</v>
      </c>
      <c r="K27" s="181">
        <f t="shared" si="5"/>
        <v>0.125544794188862</v>
      </c>
      <c r="L27" s="182"/>
      <c r="M27" s="183">
        <f t="shared" si="6"/>
        <v>0.125544794188862</v>
      </c>
      <c r="N27" s="184"/>
      <c r="O27" s="175">
        <v>4.3</v>
      </c>
      <c r="P27" s="184">
        <v>1.5</v>
      </c>
      <c r="Q27" s="175">
        <v>3.8</v>
      </c>
      <c r="R27" s="175">
        <v>4.3</v>
      </c>
      <c r="S27" s="175">
        <v>1.9</v>
      </c>
      <c r="T27" s="1">
        <f t="shared" si="7"/>
        <v>0.35400000000000004</v>
      </c>
      <c r="U27" s="14">
        <f t="shared" si="8"/>
        <v>2.9500000000000006</v>
      </c>
      <c r="V27" s="184"/>
      <c r="W27" s="175">
        <v>4.2</v>
      </c>
      <c r="X27" s="184">
        <v>2</v>
      </c>
      <c r="Y27" s="175">
        <v>3.8</v>
      </c>
      <c r="Z27" s="175"/>
      <c r="AA27" s="175">
        <v>2.8</v>
      </c>
      <c r="AB27" s="1">
        <f t="shared" si="9"/>
        <v>0.312</v>
      </c>
      <c r="AC27" s="14">
        <f t="shared" si="10"/>
        <v>2.6</v>
      </c>
      <c r="AD27" s="184"/>
      <c r="AE27" s="175">
        <v>4</v>
      </c>
      <c r="AF27" s="184">
        <v>0.5</v>
      </c>
      <c r="AG27" s="175">
        <v>4.3</v>
      </c>
      <c r="AH27" s="175"/>
      <c r="AI27" s="175">
        <v>1.4</v>
      </c>
      <c r="AJ27" s="1">
        <f t="shared" si="11"/>
        <v>0.26</v>
      </c>
      <c r="AK27" s="14">
        <f t="shared" si="12"/>
        <v>1.8571428571428572</v>
      </c>
      <c r="AL27" s="184"/>
      <c r="AM27" s="175"/>
      <c r="AN27" s="184"/>
      <c r="AO27" s="175"/>
      <c r="AP27" s="175"/>
      <c r="AQ27" s="175"/>
      <c r="AR27" s="1">
        <f t="shared" si="13"/>
        <v>0</v>
      </c>
      <c r="AS27" s="185">
        <f t="shared" si="14"/>
        <v>0</v>
      </c>
      <c r="AT27" s="184"/>
      <c r="AU27" s="175"/>
      <c r="AV27" s="184"/>
      <c r="AW27" s="175"/>
      <c r="AX27" s="175"/>
      <c r="AY27" s="175"/>
      <c r="AZ27" s="1">
        <f t="shared" si="15"/>
        <v>0</v>
      </c>
      <c r="BA27" s="185">
        <f t="shared" si="16"/>
        <v>0</v>
      </c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</row>
    <row r="28" spans="1:117" s="186" customFormat="1" ht="18.75" customHeight="1" thickBot="1" thickTop="1">
      <c r="A28" s="173"/>
      <c r="B28" s="173">
        <v>20</v>
      </c>
      <c r="C28" s="174"/>
      <c r="D28" s="175" t="s">
        <v>120</v>
      </c>
      <c r="E28" s="176"/>
      <c r="F28" s="177">
        <f t="shared" si="0"/>
        <v>2.9000000000000004</v>
      </c>
      <c r="G28" s="178">
        <f t="shared" si="1"/>
        <v>2.4</v>
      </c>
      <c r="H28" s="179">
        <f t="shared" si="2"/>
        <v>1.8</v>
      </c>
      <c r="I28" s="180">
        <f t="shared" si="3"/>
        <v>0</v>
      </c>
      <c r="J28" s="174">
        <f t="shared" si="4"/>
        <v>0</v>
      </c>
      <c r="K28" s="181">
        <f t="shared" si="5"/>
        <v>0.12033898305084746</v>
      </c>
      <c r="L28" s="182"/>
      <c r="M28" s="183">
        <f t="shared" si="6"/>
        <v>0.12033898305084746</v>
      </c>
      <c r="N28" s="184"/>
      <c r="O28" s="175">
        <v>4</v>
      </c>
      <c r="P28" s="184">
        <v>1.5</v>
      </c>
      <c r="Q28" s="175">
        <v>3.8</v>
      </c>
      <c r="R28" s="175">
        <v>4.3</v>
      </c>
      <c r="S28" s="175">
        <v>1.9</v>
      </c>
      <c r="T28" s="1">
        <f t="shared" si="7"/>
        <v>0.34800000000000003</v>
      </c>
      <c r="U28" s="14">
        <f t="shared" si="8"/>
        <v>2.9000000000000004</v>
      </c>
      <c r="V28" s="184"/>
      <c r="W28" s="175">
        <v>3.8</v>
      </c>
      <c r="X28" s="184">
        <v>1</v>
      </c>
      <c r="Y28" s="175">
        <v>4</v>
      </c>
      <c r="Z28" s="175"/>
      <c r="AA28" s="175">
        <v>2.8</v>
      </c>
      <c r="AB28" s="1">
        <f t="shared" si="9"/>
        <v>0.288</v>
      </c>
      <c r="AC28" s="14">
        <f t="shared" si="10"/>
        <v>2.4</v>
      </c>
      <c r="AD28" s="184"/>
      <c r="AE28" s="175">
        <v>3.8</v>
      </c>
      <c r="AF28" s="184">
        <v>0.5</v>
      </c>
      <c r="AG28" s="175">
        <v>4.1</v>
      </c>
      <c r="AH28" s="175"/>
      <c r="AI28" s="175">
        <v>1.4</v>
      </c>
      <c r="AJ28" s="1">
        <f t="shared" si="11"/>
        <v>0.252</v>
      </c>
      <c r="AK28" s="14">
        <f t="shared" si="12"/>
        <v>1.8</v>
      </c>
      <c r="AL28" s="184"/>
      <c r="AM28" s="175"/>
      <c r="AN28" s="184"/>
      <c r="AO28" s="175"/>
      <c r="AP28" s="175"/>
      <c r="AQ28" s="175"/>
      <c r="AR28" s="1">
        <f t="shared" si="13"/>
        <v>0</v>
      </c>
      <c r="AS28" s="185">
        <f t="shared" si="14"/>
        <v>0</v>
      </c>
      <c r="AT28" s="184"/>
      <c r="AU28" s="175"/>
      <c r="AV28" s="184"/>
      <c r="AW28" s="175"/>
      <c r="AX28" s="175"/>
      <c r="AY28" s="175"/>
      <c r="AZ28" s="1">
        <f t="shared" si="15"/>
        <v>0</v>
      </c>
      <c r="BA28" s="185">
        <f t="shared" si="16"/>
        <v>0</v>
      </c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</row>
    <row r="29" spans="1:117" s="88" customFormat="1" ht="18.75" customHeight="1" thickBot="1" thickTop="1">
      <c r="A29" s="75"/>
      <c r="B29" s="75">
        <v>21</v>
      </c>
      <c r="C29" s="76"/>
      <c r="D29" s="77" t="s">
        <v>121</v>
      </c>
      <c r="E29" s="78"/>
      <c r="F29" s="79">
        <f t="shared" si="0"/>
        <v>2.066666666666667</v>
      </c>
      <c r="G29" s="80">
        <f t="shared" si="1"/>
        <v>2.2833333333333337</v>
      </c>
      <c r="H29" s="81">
        <f t="shared" si="2"/>
        <v>2.514285714285714</v>
      </c>
      <c r="I29" s="82">
        <f t="shared" si="3"/>
        <v>0</v>
      </c>
      <c r="J29" s="76">
        <f t="shared" si="4"/>
        <v>0</v>
      </c>
      <c r="K29" s="83">
        <f t="shared" si="5"/>
        <v>0.11634382566585956</v>
      </c>
      <c r="L29" s="84"/>
      <c r="M29" s="85">
        <f t="shared" si="6"/>
        <v>0.11634382566585956</v>
      </c>
      <c r="N29" s="86"/>
      <c r="O29" s="77"/>
      <c r="P29" s="86">
        <v>0</v>
      </c>
      <c r="Q29" s="77">
        <v>2.5</v>
      </c>
      <c r="R29" s="77">
        <v>4.3</v>
      </c>
      <c r="S29" s="77">
        <v>2.8</v>
      </c>
      <c r="T29" s="1">
        <f t="shared" si="7"/>
        <v>0.248</v>
      </c>
      <c r="U29" s="14">
        <f t="shared" si="8"/>
        <v>2.066666666666667</v>
      </c>
      <c r="V29" s="86"/>
      <c r="W29" s="77"/>
      <c r="X29" s="86">
        <v>3</v>
      </c>
      <c r="Y29" s="77">
        <v>3.3</v>
      </c>
      <c r="Z29" s="77"/>
      <c r="AA29" s="77">
        <v>3.7</v>
      </c>
      <c r="AB29" s="1">
        <f t="shared" si="9"/>
        <v>0.274</v>
      </c>
      <c r="AC29" s="14">
        <f t="shared" si="10"/>
        <v>2.2833333333333337</v>
      </c>
      <c r="AD29" s="86"/>
      <c r="AE29" s="77">
        <v>3</v>
      </c>
      <c r="AF29" s="86">
        <v>2</v>
      </c>
      <c r="AG29" s="77">
        <v>3.6</v>
      </c>
      <c r="AH29" s="77"/>
      <c r="AI29" s="77">
        <v>3</v>
      </c>
      <c r="AJ29" s="1">
        <f t="shared" si="11"/>
        <v>0.352</v>
      </c>
      <c r="AK29" s="14">
        <f t="shared" si="12"/>
        <v>2.514285714285714</v>
      </c>
      <c r="AL29" s="86"/>
      <c r="AM29" s="77"/>
      <c r="AN29" s="86"/>
      <c r="AO29" s="77"/>
      <c r="AP29" s="77"/>
      <c r="AQ29" s="77"/>
      <c r="AR29" s="1">
        <f t="shared" si="13"/>
        <v>0</v>
      </c>
      <c r="AS29" s="87">
        <f t="shared" si="14"/>
        <v>0</v>
      </c>
      <c r="AT29" s="86"/>
      <c r="AU29" s="77"/>
      <c r="AV29" s="86"/>
      <c r="AW29" s="77"/>
      <c r="AX29" s="77"/>
      <c r="AY29" s="77"/>
      <c r="AZ29" s="1">
        <f t="shared" si="15"/>
        <v>0</v>
      </c>
      <c r="BA29" s="87">
        <f t="shared" si="16"/>
        <v>0</v>
      </c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88" customFormat="1" ht="18.75" customHeight="1" thickBot="1" thickTop="1">
      <c r="A30" s="75"/>
      <c r="B30" s="75">
        <v>22</v>
      </c>
      <c r="C30" s="76"/>
      <c r="D30" s="77" t="s">
        <v>122</v>
      </c>
      <c r="E30" s="78"/>
      <c r="F30" s="79">
        <f t="shared" si="0"/>
        <v>2.8333333333333335</v>
      </c>
      <c r="G30" s="80">
        <f t="shared" si="1"/>
        <v>2.583333333333334</v>
      </c>
      <c r="H30" s="81">
        <f t="shared" si="2"/>
        <v>2.685714285714286</v>
      </c>
      <c r="I30" s="82">
        <f t="shared" si="3"/>
        <v>0</v>
      </c>
      <c r="J30" s="76">
        <f t="shared" si="4"/>
        <v>0</v>
      </c>
      <c r="K30" s="83">
        <f t="shared" si="5"/>
        <v>0.13732849071832126</v>
      </c>
      <c r="L30" s="84"/>
      <c r="M30" s="85">
        <f t="shared" si="6"/>
        <v>0.13732849071832126</v>
      </c>
      <c r="N30" s="86"/>
      <c r="O30" s="77">
        <v>3.5</v>
      </c>
      <c r="P30" s="86">
        <v>0</v>
      </c>
      <c r="Q30" s="77">
        <v>3.6</v>
      </c>
      <c r="R30" s="77">
        <v>4.3</v>
      </c>
      <c r="S30" s="77">
        <v>2.8</v>
      </c>
      <c r="T30" s="1">
        <f t="shared" si="7"/>
        <v>0.33999999999999997</v>
      </c>
      <c r="U30" s="14">
        <f t="shared" si="8"/>
        <v>2.8333333333333335</v>
      </c>
      <c r="V30" s="86"/>
      <c r="W30" s="77">
        <v>2.5</v>
      </c>
      <c r="X30" s="86">
        <v>2.5</v>
      </c>
      <c r="Y30" s="77">
        <v>3.1</v>
      </c>
      <c r="Z30" s="77"/>
      <c r="AA30" s="77">
        <v>3.7</v>
      </c>
      <c r="AB30" s="1">
        <f t="shared" si="9"/>
        <v>0.31000000000000005</v>
      </c>
      <c r="AC30" s="14">
        <f t="shared" si="10"/>
        <v>2.583333333333334</v>
      </c>
      <c r="AD30" s="86"/>
      <c r="AE30" s="77">
        <v>3.5</v>
      </c>
      <c r="AF30" s="86">
        <v>2</v>
      </c>
      <c r="AG30" s="77">
        <v>4.3</v>
      </c>
      <c r="AH30" s="77"/>
      <c r="AI30" s="77">
        <v>3</v>
      </c>
      <c r="AJ30" s="1">
        <f t="shared" si="11"/>
        <v>0.376</v>
      </c>
      <c r="AK30" s="14">
        <f t="shared" si="12"/>
        <v>2.685714285714286</v>
      </c>
      <c r="AL30" s="86"/>
      <c r="AM30" s="77"/>
      <c r="AN30" s="86"/>
      <c r="AO30" s="77"/>
      <c r="AP30" s="77"/>
      <c r="AQ30" s="77"/>
      <c r="AR30" s="1">
        <f t="shared" si="13"/>
        <v>0</v>
      </c>
      <c r="AS30" s="87">
        <f t="shared" si="14"/>
        <v>0</v>
      </c>
      <c r="AT30" s="86"/>
      <c r="AU30" s="77"/>
      <c r="AV30" s="86"/>
      <c r="AW30" s="77"/>
      <c r="AX30" s="77"/>
      <c r="AY30" s="77"/>
      <c r="AZ30" s="1">
        <f t="shared" si="15"/>
        <v>0</v>
      </c>
      <c r="BA30" s="87">
        <f t="shared" si="16"/>
        <v>0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172" customFormat="1" ht="18.75" customHeight="1" thickBot="1" thickTop="1">
      <c r="A31" s="159"/>
      <c r="B31" s="159">
        <v>23</v>
      </c>
      <c r="C31" s="160"/>
      <c r="D31" s="161" t="s">
        <v>123</v>
      </c>
      <c r="E31" s="162"/>
      <c r="F31" s="163">
        <f t="shared" si="0"/>
        <v>3.3333333333333335</v>
      </c>
      <c r="G31" s="164">
        <f t="shared" si="1"/>
        <v>2.483333333333333</v>
      </c>
      <c r="H31" s="165">
        <f t="shared" si="2"/>
        <v>3.4714285714285715</v>
      </c>
      <c r="I31" s="166">
        <f t="shared" si="3"/>
        <v>0</v>
      </c>
      <c r="J31" s="160">
        <f t="shared" si="4"/>
        <v>0</v>
      </c>
      <c r="K31" s="167">
        <f t="shared" si="5"/>
        <v>0.15742534301856337</v>
      </c>
      <c r="L31" s="168"/>
      <c r="M31" s="169">
        <f t="shared" si="6"/>
        <v>0.15742534301856337</v>
      </c>
      <c r="N31" s="170"/>
      <c r="O31" s="161">
        <v>3.2</v>
      </c>
      <c r="P31" s="170">
        <v>1.5</v>
      </c>
      <c r="Q31" s="161">
        <v>3.6</v>
      </c>
      <c r="R31" s="161">
        <v>4.3</v>
      </c>
      <c r="S31" s="161">
        <v>3.7</v>
      </c>
      <c r="T31" s="1">
        <f t="shared" si="7"/>
        <v>0.4</v>
      </c>
      <c r="U31" s="14">
        <f t="shared" si="8"/>
        <v>3.3333333333333335</v>
      </c>
      <c r="V31" s="170"/>
      <c r="W31" s="161">
        <v>4.3</v>
      </c>
      <c r="X31" s="170">
        <v>1.5</v>
      </c>
      <c r="Y31" s="161">
        <v>4.3</v>
      </c>
      <c r="Z31" s="161"/>
      <c r="AA31" s="161">
        <v>2.4</v>
      </c>
      <c r="AB31" s="1">
        <f t="shared" si="9"/>
        <v>0.298</v>
      </c>
      <c r="AC31" s="14">
        <f t="shared" si="10"/>
        <v>2.483333333333333</v>
      </c>
      <c r="AD31" s="170"/>
      <c r="AE31" s="161">
        <v>3.9</v>
      </c>
      <c r="AF31" s="170">
        <v>2</v>
      </c>
      <c r="AG31" s="161">
        <v>4.3</v>
      </c>
      <c r="AH31" s="161"/>
      <c r="AI31" s="161">
        <v>4.7</v>
      </c>
      <c r="AJ31" s="1">
        <f t="shared" si="11"/>
        <v>0.486</v>
      </c>
      <c r="AK31" s="14">
        <f t="shared" si="12"/>
        <v>3.4714285714285715</v>
      </c>
      <c r="AL31" s="170"/>
      <c r="AM31" s="161"/>
      <c r="AN31" s="170"/>
      <c r="AO31" s="161"/>
      <c r="AP31" s="161"/>
      <c r="AQ31" s="161"/>
      <c r="AR31" s="1">
        <f t="shared" si="13"/>
        <v>0</v>
      </c>
      <c r="AS31" s="171">
        <f t="shared" si="14"/>
        <v>0</v>
      </c>
      <c r="AT31" s="170"/>
      <c r="AU31" s="161"/>
      <c r="AV31" s="170"/>
      <c r="AW31" s="161"/>
      <c r="AX31" s="161"/>
      <c r="AY31" s="161"/>
      <c r="AZ31" s="1">
        <f t="shared" si="15"/>
        <v>0</v>
      </c>
      <c r="BA31" s="171">
        <f t="shared" si="16"/>
        <v>0</v>
      </c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</row>
    <row r="32" spans="1:117" s="102" customFormat="1" ht="18.75" customHeight="1" thickBot="1" thickTop="1">
      <c r="A32" s="89"/>
      <c r="B32" s="89">
        <v>24</v>
      </c>
      <c r="C32" s="90"/>
      <c r="D32" s="91" t="s">
        <v>124</v>
      </c>
      <c r="E32" s="92"/>
      <c r="F32" s="93">
        <f t="shared" si="0"/>
        <v>3.08</v>
      </c>
      <c r="G32" s="94">
        <f t="shared" si="1"/>
        <v>3.1666666666666665</v>
      </c>
      <c r="H32" s="95">
        <f t="shared" si="2"/>
        <v>3.0714285714285716</v>
      </c>
      <c r="I32" s="96">
        <f t="shared" si="3"/>
        <v>0</v>
      </c>
      <c r="J32" s="90">
        <f t="shared" si="4"/>
        <v>0</v>
      </c>
      <c r="K32" s="97">
        <f t="shared" si="5"/>
        <v>0.15793381759483452</v>
      </c>
      <c r="L32" s="98"/>
      <c r="M32" s="99">
        <f t="shared" si="6"/>
        <v>0.15793381759483452</v>
      </c>
      <c r="N32" s="100"/>
      <c r="O32" s="91">
        <v>3.8</v>
      </c>
      <c r="P32" s="100">
        <v>1</v>
      </c>
      <c r="Q32" s="91">
        <v>4.3</v>
      </c>
      <c r="R32" s="91">
        <v>3.5</v>
      </c>
      <c r="S32" s="91">
        <v>2.94</v>
      </c>
      <c r="T32" s="1">
        <f t="shared" si="7"/>
        <v>0.3696</v>
      </c>
      <c r="U32" s="14">
        <f t="shared" si="8"/>
        <v>3.08</v>
      </c>
      <c r="V32" s="100"/>
      <c r="W32" s="91">
        <v>3.8</v>
      </c>
      <c r="X32" s="100">
        <v>2.5</v>
      </c>
      <c r="Y32" s="91">
        <v>4.3</v>
      </c>
      <c r="Z32" s="91"/>
      <c r="AA32" s="91">
        <v>4.2</v>
      </c>
      <c r="AB32" s="1">
        <f t="shared" si="9"/>
        <v>0.38</v>
      </c>
      <c r="AC32" s="14">
        <f t="shared" si="10"/>
        <v>3.1666666666666665</v>
      </c>
      <c r="AD32" s="100"/>
      <c r="AE32" s="91">
        <v>3.9</v>
      </c>
      <c r="AF32" s="100">
        <v>2</v>
      </c>
      <c r="AG32" s="91">
        <v>4.5</v>
      </c>
      <c r="AH32" s="91"/>
      <c r="AI32" s="91">
        <v>3.7</v>
      </c>
      <c r="AJ32" s="1">
        <f t="shared" si="11"/>
        <v>0.43</v>
      </c>
      <c r="AK32" s="14">
        <f t="shared" si="12"/>
        <v>3.0714285714285716</v>
      </c>
      <c r="AL32" s="100"/>
      <c r="AM32" s="91"/>
      <c r="AN32" s="100"/>
      <c r="AO32" s="91"/>
      <c r="AP32" s="91"/>
      <c r="AQ32" s="91"/>
      <c r="AR32" s="1">
        <f t="shared" si="13"/>
        <v>0</v>
      </c>
      <c r="AS32" s="101">
        <f t="shared" si="14"/>
        <v>0</v>
      </c>
      <c r="AT32" s="100"/>
      <c r="AU32" s="91"/>
      <c r="AV32" s="100"/>
      <c r="AW32" s="91"/>
      <c r="AX32" s="91"/>
      <c r="AY32" s="91"/>
      <c r="AZ32" s="1">
        <f t="shared" si="15"/>
        <v>0</v>
      </c>
      <c r="BA32" s="101">
        <f t="shared" si="16"/>
        <v>0</v>
      </c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</row>
    <row r="33" spans="1:117" s="200" customFormat="1" ht="18.75" customHeight="1" thickBot="1" thickTop="1">
      <c r="A33" s="187" t="s">
        <v>29</v>
      </c>
      <c r="B33" s="187">
        <v>25</v>
      </c>
      <c r="C33" s="188"/>
      <c r="D33" s="74" t="s">
        <v>125</v>
      </c>
      <c r="E33" s="189"/>
      <c r="F33" s="190">
        <f t="shared" si="0"/>
        <v>2.783333333333333</v>
      </c>
      <c r="G33" s="191">
        <f t="shared" si="1"/>
        <v>1.7333333333333334</v>
      </c>
      <c r="H33" s="192">
        <f t="shared" si="2"/>
        <v>1.6285714285714286</v>
      </c>
      <c r="I33" s="193">
        <f t="shared" si="3"/>
        <v>0</v>
      </c>
      <c r="J33" s="188">
        <f t="shared" si="4"/>
        <v>0</v>
      </c>
      <c r="K33" s="194">
        <f t="shared" si="5"/>
        <v>0.10415657788539145</v>
      </c>
      <c r="L33" s="195"/>
      <c r="M33" s="196">
        <f t="shared" si="6"/>
        <v>0.10415657788539145</v>
      </c>
      <c r="N33" s="197"/>
      <c r="O33" s="74">
        <v>3.4</v>
      </c>
      <c r="P33" s="197">
        <v>1.2</v>
      </c>
      <c r="Q33" s="74">
        <v>4.1</v>
      </c>
      <c r="R33" s="74">
        <v>4</v>
      </c>
      <c r="S33" s="74">
        <v>2</v>
      </c>
      <c r="T33" s="1">
        <f t="shared" si="7"/>
        <v>0.334</v>
      </c>
      <c r="U33" s="14">
        <f t="shared" si="8"/>
        <v>2.783333333333333</v>
      </c>
      <c r="V33" s="197"/>
      <c r="W33" s="74">
        <v>3.5</v>
      </c>
      <c r="X33" s="197">
        <v>0</v>
      </c>
      <c r="Y33" s="74">
        <v>4.3</v>
      </c>
      <c r="Z33" s="74"/>
      <c r="AA33" s="74">
        <v>1.3</v>
      </c>
      <c r="AB33" s="1">
        <f t="shared" si="9"/>
        <v>0.20800000000000002</v>
      </c>
      <c r="AC33" s="14">
        <f t="shared" si="10"/>
        <v>1.7333333333333334</v>
      </c>
      <c r="AD33" s="197"/>
      <c r="AE33" s="74">
        <v>3.5</v>
      </c>
      <c r="AF33" s="197">
        <v>1.5</v>
      </c>
      <c r="AG33" s="74">
        <v>3.7</v>
      </c>
      <c r="AH33" s="74"/>
      <c r="AI33" s="74">
        <v>0.9</v>
      </c>
      <c r="AJ33" s="1">
        <f t="shared" si="11"/>
        <v>0.228</v>
      </c>
      <c r="AK33" s="14">
        <f t="shared" si="12"/>
        <v>1.6285714285714286</v>
      </c>
      <c r="AL33" s="197"/>
      <c r="AM33" s="74"/>
      <c r="AN33" s="197"/>
      <c r="AO33" s="74"/>
      <c r="AP33" s="74"/>
      <c r="AQ33" s="74"/>
      <c r="AR33" s="1">
        <f t="shared" si="13"/>
        <v>0</v>
      </c>
      <c r="AS33" s="198">
        <f t="shared" si="14"/>
        <v>0</v>
      </c>
      <c r="AT33" s="197"/>
      <c r="AU33" s="74"/>
      <c r="AV33" s="197"/>
      <c r="AW33" s="74"/>
      <c r="AX33" s="74"/>
      <c r="AY33" s="74"/>
      <c r="AZ33" s="1">
        <f t="shared" si="15"/>
        <v>0</v>
      </c>
      <c r="BA33" s="198">
        <f t="shared" si="16"/>
        <v>0</v>
      </c>
      <c r="BB33" s="187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</row>
    <row r="34" spans="1:117" s="186" customFormat="1" ht="18.75" customHeight="1" thickBot="1" thickTop="1">
      <c r="A34" s="173"/>
      <c r="B34" s="173">
        <v>26</v>
      </c>
      <c r="C34" s="174"/>
      <c r="D34" s="175" t="s">
        <v>126</v>
      </c>
      <c r="E34" s="176"/>
      <c r="F34" s="177">
        <f t="shared" si="0"/>
        <v>2.816666666666667</v>
      </c>
      <c r="G34" s="178">
        <f t="shared" si="1"/>
        <v>2.533333333333333</v>
      </c>
      <c r="H34" s="179">
        <f t="shared" si="2"/>
        <v>1.8142857142857143</v>
      </c>
      <c r="I34" s="180">
        <f t="shared" si="3"/>
        <v>0</v>
      </c>
      <c r="J34" s="174">
        <f t="shared" si="4"/>
        <v>0</v>
      </c>
      <c r="K34" s="181">
        <f t="shared" si="5"/>
        <v>0.12142857142857141</v>
      </c>
      <c r="L34" s="182"/>
      <c r="M34" s="183">
        <f t="shared" si="6"/>
        <v>0.12142857142857141</v>
      </c>
      <c r="N34" s="184"/>
      <c r="O34" s="175">
        <v>3.8</v>
      </c>
      <c r="P34" s="184">
        <v>1</v>
      </c>
      <c r="Q34" s="175">
        <v>4</v>
      </c>
      <c r="R34" s="175">
        <v>4.3</v>
      </c>
      <c r="S34" s="175">
        <v>1.9</v>
      </c>
      <c r="T34" s="1">
        <f t="shared" si="7"/>
        <v>0.338</v>
      </c>
      <c r="U34" s="14">
        <f t="shared" si="8"/>
        <v>2.816666666666667</v>
      </c>
      <c r="V34" s="184"/>
      <c r="W34" s="175">
        <v>3.8</v>
      </c>
      <c r="X34" s="184">
        <v>2</v>
      </c>
      <c r="Y34" s="175">
        <v>3.8</v>
      </c>
      <c r="Z34" s="175"/>
      <c r="AA34" s="175">
        <v>2.8</v>
      </c>
      <c r="AB34" s="1">
        <f t="shared" si="9"/>
        <v>0.304</v>
      </c>
      <c r="AC34" s="14">
        <f t="shared" si="10"/>
        <v>2.533333333333333</v>
      </c>
      <c r="AD34" s="184"/>
      <c r="AE34" s="175">
        <v>3.8</v>
      </c>
      <c r="AF34" s="184">
        <v>0.5</v>
      </c>
      <c r="AG34" s="175">
        <v>4.2</v>
      </c>
      <c r="AH34" s="175"/>
      <c r="AI34" s="175">
        <v>1.4</v>
      </c>
      <c r="AJ34" s="1">
        <f t="shared" si="11"/>
        <v>0.254</v>
      </c>
      <c r="AK34" s="14">
        <f t="shared" si="12"/>
        <v>1.8142857142857143</v>
      </c>
      <c r="AL34" s="184"/>
      <c r="AM34" s="175"/>
      <c r="AN34" s="184"/>
      <c r="AO34" s="175"/>
      <c r="AP34" s="175"/>
      <c r="AQ34" s="175"/>
      <c r="AR34" s="1">
        <f t="shared" si="13"/>
        <v>0</v>
      </c>
      <c r="AS34" s="185">
        <f t="shared" si="14"/>
        <v>0</v>
      </c>
      <c r="AT34" s="184"/>
      <c r="AU34" s="175"/>
      <c r="AV34" s="184"/>
      <c r="AW34" s="175"/>
      <c r="AX34" s="175"/>
      <c r="AY34" s="175"/>
      <c r="AZ34" s="1">
        <f t="shared" si="15"/>
        <v>0</v>
      </c>
      <c r="BA34" s="185">
        <f t="shared" si="16"/>
        <v>0</v>
      </c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</row>
    <row r="35" spans="1:117" s="88" customFormat="1" ht="18.75" customHeight="1" thickBot="1" thickTop="1">
      <c r="A35" s="75"/>
      <c r="B35" s="75">
        <v>27</v>
      </c>
      <c r="C35" s="76"/>
      <c r="D35" s="77" t="s">
        <v>127</v>
      </c>
      <c r="E35" s="78"/>
      <c r="F35" s="79">
        <f t="shared" si="0"/>
        <v>2.9166666666666665</v>
      </c>
      <c r="G35" s="80">
        <f t="shared" si="1"/>
        <v>3.033333333333333</v>
      </c>
      <c r="H35" s="81">
        <f t="shared" si="2"/>
        <v>2.685714285714286</v>
      </c>
      <c r="I35" s="82">
        <f t="shared" si="3"/>
        <v>0</v>
      </c>
      <c r="J35" s="76">
        <f t="shared" si="4"/>
        <v>0</v>
      </c>
      <c r="K35" s="83">
        <f t="shared" si="5"/>
        <v>0.1463680387409201</v>
      </c>
      <c r="L35" s="84"/>
      <c r="M35" s="85">
        <f t="shared" si="6"/>
        <v>0.1463680387409201</v>
      </c>
      <c r="N35" s="86"/>
      <c r="O35" s="77">
        <v>3</v>
      </c>
      <c r="P35" s="86">
        <v>0</v>
      </c>
      <c r="Q35" s="77">
        <v>4.6</v>
      </c>
      <c r="R35" s="77">
        <v>4.3</v>
      </c>
      <c r="S35" s="77">
        <v>2.8</v>
      </c>
      <c r="T35" s="1">
        <f t="shared" si="7"/>
        <v>0.35</v>
      </c>
      <c r="U35" s="14">
        <f t="shared" si="8"/>
        <v>2.9166666666666665</v>
      </c>
      <c r="V35" s="86"/>
      <c r="W35" s="77">
        <v>3.9</v>
      </c>
      <c r="X35" s="86">
        <v>2.3</v>
      </c>
      <c r="Y35" s="77">
        <v>4.6</v>
      </c>
      <c r="Z35" s="77"/>
      <c r="AA35" s="77">
        <v>3.7</v>
      </c>
      <c r="AB35" s="1">
        <f t="shared" si="9"/>
        <v>0.364</v>
      </c>
      <c r="AC35" s="14">
        <f t="shared" si="10"/>
        <v>3.033333333333333</v>
      </c>
      <c r="AD35" s="86"/>
      <c r="AE35" s="77">
        <v>3.5</v>
      </c>
      <c r="AF35" s="86">
        <v>2</v>
      </c>
      <c r="AG35" s="77">
        <v>4.3</v>
      </c>
      <c r="AH35" s="77"/>
      <c r="AI35" s="77">
        <v>3</v>
      </c>
      <c r="AJ35" s="1">
        <f t="shared" si="11"/>
        <v>0.376</v>
      </c>
      <c r="AK35" s="14">
        <f t="shared" si="12"/>
        <v>2.685714285714286</v>
      </c>
      <c r="AL35" s="86"/>
      <c r="AM35" s="77"/>
      <c r="AN35" s="86"/>
      <c r="AO35" s="77"/>
      <c r="AP35" s="77"/>
      <c r="AQ35" s="77"/>
      <c r="AR35" s="1">
        <f t="shared" si="13"/>
        <v>0</v>
      </c>
      <c r="AS35" s="87">
        <f t="shared" si="14"/>
        <v>0</v>
      </c>
      <c r="AT35" s="86"/>
      <c r="AU35" s="77"/>
      <c r="AV35" s="86"/>
      <c r="AW35" s="77"/>
      <c r="AX35" s="77"/>
      <c r="AY35" s="77"/>
      <c r="AZ35" s="1">
        <f t="shared" si="15"/>
        <v>0</v>
      </c>
      <c r="BA35" s="87">
        <f t="shared" si="16"/>
        <v>0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88" customFormat="1" ht="18.75" customHeight="1" thickBot="1" thickTop="1">
      <c r="A36" s="75"/>
      <c r="B36" s="75">
        <v>28</v>
      </c>
      <c r="C36" s="76"/>
      <c r="D36" s="77" t="s">
        <v>128</v>
      </c>
      <c r="E36" s="78"/>
      <c r="F36" s="79">
        <f t="shared" si="0"/>
        <v>2.6333333333333333</v>
      </c>
      <c r="G36" s="80">
        <f t="shared" si="1"/>
        <v>2.566666666666667</v>
      </c>
      <c r="H36" s="81">
        <f t="shared" si="2"/>
        <v>2.0000000000000004</v>
      </c>
      <c r="I36" s="82">
        <f t="shared" si="3"/>
        <v>0</v>
      </c>
      <c r="J36" s="76">
        <f t="shared" si="4"/>
        <v>0</v>
      </c>
      <c r="K36" s="83">
        <f t="shared" si="5"/>
        <v>0.12203389830508476</v>
      </c>
      <c r="L36" s="84"/>
      <c r="M36" s="85">
        <f t="shared" si="6"/>
        <v>0.12203389830508476</v>
      </c>
      <c r="N36" s="86"/>
      <c r="O36" s="77">
        <v>3</v>
      </c>
      <c r="P36" s="86">
        <v>0</v>
      </c>
      <c r="Q36" s="77">
        <v>3.5</v>
      </c>
      <c r="R36" s="77">
        <v>4.3</v>
      </c>
      <c r="S36" s="77">
        <v>2.5</v>
      </c>
      <c r="T36" s="1">
        <f t="shared" si="7"/>
        <v>0.316</v>
      </c>
      <c r="U36" s="14">
        <f t="shared" si="8"/>
        <v>2.6333333333333333</v>
      </c>
      <c r="V36" s="86"/>
      <c r="W36" s="77">
        <v>3.6</v>
      </c>
      <c r="X36" s="86">
        <v>2.6</v>
      </c>
      <c r="Y36" s="77">
        <v>1.8</v>
      </c>
      <c r="Z36" s="77"/>
      <c r="AA36" s="77">
        <v>3.7</v>
      </c>
      <c r="AB36" s="1">
        <f t="shared" si="9"/>
        <v>0.30800000000000005</v>
      </c>
      <c r="AC36" s="14">
        <f t="shared" si="10"/>
        <v>2.566666666666667</v>
      </c>
      <c r="AD36" s="86"/>
      <c r="AE36" s="77">
        <v>3.5</v>
      </c>
      <c r="AF36" s="86">
        <v>2</v>
      </c>
      <c r="AG36" s="77">
        <v>4</v>
      </c>
      <c r="AH36" s="77"/>
      <c r="AI36" s="77">
        <v>1.5</v>
      </c>
      <c r="AJ36" s="1">
        <f t="shared" si="11"/>
        <v>0.28</v>
      </c>
      <c r="AK36" s="14">
        <f t="shared" si="12"/>
        <v>2.0000000000000004</v>
      </c>
      <c r="AL36" s="86"/>
      <c r="AM36" s="77"/>
      <c r="AN36" s="86"/>
      <c r="AO36" s="77"/>
      <c r="AP36" s="77"/>
      <c r="AQ36" s="77"/>
      <c r="AR36" s="1">
        <f t="shared" si="13"/>
        <v>0</v>
      </c>
      <c r="AS36" s="87">
        <f t="shared" si="14"/>
        <v>0</v>
      </c>
      <c r="AT36" s="86"/>
      <c r="AU36" s="77"/>
      <c r="AV36" s="86"/>
      <c r="AW36" s="77"/>
      <c r="AX36" s="77"/>
      <c r="AY36" s="77"/>
      <c r="AZ36" s="1">
        <f t="shared" si="15"/>
        <v>0</v>
      </c>
      <c r="BA36" s="87">
        <f t="shared" si="16"/>
        <v>0</v>
      </c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172" customFormat="1" ht="18.75" customHeight="1" thickBot="1" thickTop="1">
      <c r="A37" s="159"/>
      <c r="B37" s="159">
        <v>29</v>
      </c>
      <c r="C37" s="160"/>
      <c r="D37" s="161" t="s">
        <v>129</v>
      </c>
      <c r="E37" s="162"/>
      <c r="F37" s="163">
        <f t="shared" si="0"/>
        <v>3.466666666666667</v>
      </c>
      <c r="G37" s="164">
        <f t="shared" si="1"/>
        <v>2.5500000000000003</v>
      </c>
      <c r="H37" s="165">
        <f t="shared" si="2"/>
        <v>3.457142857142857</v>
      </c>
      <c r="I37" s="166">
        <f t="shared" si="3"/>
        <v>0</v>
      </c>
      <c r="J37" s="160">
        <f t="shared" si="4"/>
        <v>0</v>
      </c>
      <c r="K37" s="167">
        <f t="shared" si="5"/>
        <v>0.1605730427764326</v>
      </c>
      <c r="L37" s="168"/>
      <c r="M37" s="169">
        <f t="shared" si="6"/>
        <v>0.1605730427764326</v>
      </c>
      <c r="N37" s="170"/>
      <c r="O37" s="161">
        <v>3.8</v>
      </c>
      <c r="P37" s="170">
        <v>1.5</v>
      </c>
      <c r="Q37" s="161">
        <v>3.8</v>
      </c>
      <c r="R37" s="161">
        <v>4.3</v>
      </c>
      <c r="S37" s="161">
        <v>3.7</v>
      </c>
      <c r="T37" s="1">
        <f t="shared" si="7"/>
        <v>0.41600000000000004</v>
      </c>
      <c r="U37" s="14">
        <f t="shared" si="8"/>
        <v>3.466666666666667</v>
      </c>
      <c r="V37" s="170"/>
      <c r="W37" s="161">
        <v>3.3</v>
      </c>
      <c r="X37" s="170">
        <v>3.5</v>
      </c>
      <c r="Y37" s="161">
        <v>3.7</v>
      </c>
      <c r="Z37" s="161"/>
      <c r="AA37" s="161">
        <v>2.4</v>
      </c>
      <c r="AB37" s="1">
        <f t="shared" si="9"/>
        <v>0.30600000000000005</v>
      </c>
      <c r="AC37" s="14">
        <f t="shared" si="10"/>
        <v>2.5500000000000003</v>
      </c>
      <c r="AD37" s="170"/>
      <c r="AE37" s="161">
        <v>3.8</v>
      </c>
      <c r="AF37" s="170">
        <v>2</v>
      </c>
      <c r="AG37" s="161">
        <v>4.3</v>
      </c>
      <c r="AH37" s="161"/>
      <c r="AI37" s="161">
        <v>4.7</v>
      </c>
      <c r="AJ37" s="1">
        <f t="shared" si="11"/>
        <v>0.484</v>
      </c>
      <c r="AK37" s="14">
        <f t="shared" si="12"/>
        <v>3.457142857142857</v>
      </c>
      <c r="AL37" s="170"/>
      <c r="AM37" s="161"/>
      <c r="AN37" s="170"/>
      <c r="AO37" s="161"/>
      <c r="AP37" s="161"/>
      <c r="AQ37" s="161"/>
      <c r="AR37" s="1">
        <f t="shared" si="13"/>
        <v>0</v>
      </c>
      <c r="AS37" s="171">
        <f t="shared" si="14"/>
        <v>0</v>
      </c>
      <c r="AT37" s="170"/>
      <c r="AU37" s="161"/>
      <c r="AV37" s="170"/>
      <c r="AW37" s="161"/>
      <c r="AX37" s="161"/>
      <c r="AY37" s="161"/>
      <c r="AZ37" s="1">
        <f t="shared" si="15"/>
        <v>0</v>
      </c>
      <c r="BA37" s="171">
        <f t="shared" si="16"/>
        <v>0</v>
      </c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</row>
    <row r="38" spans="1:117" s="186" customFormat="1" ht="18.75" customHeight="1" thickBot="1" thickTop="1">
      <c r="A38" s="173"/>
      <c r="B38" s="173">
        <v>30</v>
      </c>
      <c r="C38" s="174"/>
      <c r="D38" s="175" t="s">
        <v>130</v>
      </c>
      <c r="E38" s="176"/>
      <c r="F38" s="177">
        <f t="shared" si="0"/>
        <v>2.4499999999999997</v>
      </c>
      <c r="G38" s="178">
        <f t="shared" si="1"/>
        <v>2.2833333333333328</v>
      </c>
      <c r="H38" s="179">
        <f t="shared" si="2"/>
        <v>1.6999999999999997</v>
      </c>
      <c r="I38" s="180">
        <f t="shared" si="3"/>
        <v>0</v>
      </c>
      <c r="J38" s="174">
        <f t="shared" si="4"/>
        <v>0</v>
      </c>
      <c r="K38" s="181">
        <f t="shared" si="5"/>
        <v>0.10903954802259884</v>
      </c>
      <c r="L38" s="182"/>
      <c r="M38" s="183">
        <f t="shared" si="6"/>
        <v>0.10903954802259884</v>
      </c>
      <c r="N38" s="184"/>
      <c r="O38" s="175">
        <v>3</v>
      </c>
      <c r="P38" s="184">
        <v>0</v>
      </c>
      <c r="Q38" s="175">
        <v>3.6</v>
      </c>
      <c r="R38" s="175">
        <v>4.3</v>
      </c>
      <c r="S38" s="175">
        <v>1.9</v>
      </c>
      <c r="T38" s="1">
        <f t="shared" si="7"/>
        <v>0.294</v>
      </c>
      <c r="U38" s="14">
        <f t="shared" si="8"/>
        <v>2.4499999999999997</v>
      </c>
      <c r="V38" s="184"/>
      <c r="W38" s="175">
        <v>3</v>
      </c>
      <c r="X38" s="184">
        <v>1.3</v>
      </c>
      <c r="Y38" s="175">
        <v>3.8</v>
      </c>
      <c r="Z38" s="175"/>
      <c r="AA38" s="175">
        <v>2.8</v>
      </c>
      <c r="AB38" s="1">
        <f t="shared" si="9"/>
        <v>0.27399999999999997</v>
      </c>
      <c r="AC38" s="14">
        <f t="shared" si="10"/>
        <v>2.2833333333333328</v>
      </c>
      <c r="AD38" s="184"/>
      <c r="AE38" s="175">
        <v>3.2</v>
      </c>
      <c r="AF38" s="184">
        <v>0.5</v>
      </c>
      <c r="AG38" s="175">
        <v>4</v>
      </c>
      <c r="AH38" s="175"/>
      <c r="AI38" s="175">
        <v>1.4</v>
      </c>
      <c r="AJ38" s="1">
        <f t="shared" si="11"/>
        <v>0.238</v>
      </c>
      <c r="AK38" s="14">
        <f t="shared" si="12"/>
        <v>1.6999999999999997</v>
      </c>
      <c r="AL38" s="184"/>
      <c r="AM38" s="175"/>
      <c r="AN38" s="184"/>
      <c r="AO38" s="175"/>
      <c r="AP38" s="175"/>
      <c r="AQ38" s="175"/>
      <c r="AR38" s="1">
        <f t="shared" si="13"/>
        <v>0</v>
      </c>
      <c r="AS38" s="185">
        <f t="shared" si="14"/>
        <v>0</v>
      </c>
      <c r="AT38" s="184"/>
      <c r="AU38" s="175"/>
      <c r="AV38" s="184"/>
      <c r="AW38" s="175"/>
      <c r="AX38" s="175"/>
      <c r="AY38" s="175"/>
      <c r="AZ38" s="1">
        <f t="shared" si="15"/>
        <v>0</v>
      </c>
      <c r="BA38" s="185">
        <f t="shared" si="16"/>
        <v>0</v>
      </c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</row>
    <row r="39" spans="1:117" s="116" customFormat="1" ht="18.75" customHeight="1" thickBot="1" thickTop="1">
      <c r="A39" s="103"/>
      <c r="B39" s="103">
        <v>31</v>
      </c>
      <c r="C39" s="104"/>
      <c r="D39" s="105" t="s">
        <v>132</v>
      </c>
      <c r="E39" s="106"/>
      <c r="F39" s="107">
        <f t="shared" si="0"/>
        <v>3.3333333333333335</v>
      </c>
      <c r="G39" s="108">
        <f t="shared" si="1"/>
        <v>2.2333333333333334</v>
      </c>
      <c r="H39" s="109">
        <f t="shared" si="2"/>
        <v>2.1714285714285717</v>
      </c>
      <c r="I39" s="110">
        <f t="shared" si="3"/>
        <v>0</v>
      </c>
      <c r="J39" s="104">
        <f t="shared" si="4"/>
        <v>0</v>
      </c>
      <c r="K39" s="111">
        <f t="shared" si="5"/>
        <v>0.1311541565778854</v>
      </c>
      <c r="L39" s="112"/>
      <c r="M39" s="113">
        <f t="shared" si="6"/>
        <v>0.1311541565778854</v>
      </c>
      <c r="N39" s="114"/>
      <c r="O39" s="105">
        <v>3.7</v>
      </c>
      <c r="P39" s="114">
        <v>1.5</v>
      </c>
      <c r="Q39" s="105">
        <v>4.5</v>
      </c>
      <c r="R39" s="105">
        <v>3.7</v>
      </c>
      <c r="S39" s="105">
        <v>3.3</v>
      </c>
      <c r="T39" s="1">
        <f t="shared" si="7"/>
        <v>0.4</v>
      </c>
      <c r="U39" s="14">
        <f t="shared" si="8"/>
        <v>3.3333333333333335</v>
      </c>
      <c r="V39" s="114"/>
      <c r="W39" s="105">
        <v>4.2</v>
      </c>
      <c r="X39" s="114">
        <v>0</v>
      </c>
      <c r="Y39" s="105">
        <v>3.6</v>
      </c>
      <c r="Z39" s="105"/>
      <c r="AA39" s="105">
        <v>2.8</v>
      </c>
      <c r="AB39" s="1">
        <f t="shared" si="9"/>
        <v>0.268</v>
      </c>
      <c r="AC39" s="14">
        <f t="shared" si="10"/>
        <v>2.2333333333333334</v>
      </c>
      <c r="AD39" s="114"/>
      <c r="AE39" s="105">
        <v>4.5</v>
      </c>
      <c r="AF39" s="114">
        <v>2</v>
      </c>
      <c r="AG39" s="105">
        <v>4.2</v>
      </c>
      <c r="AH39" s="105"/>
      <c r="AI39" s="105">
        <v>1.5</v>
      </c>
      <c r="AJ39" s="1">
        <f t="shared" si="11"/>
        <v>0.30400000000000005</v>
      </c>
      <c r="AK39" s="14">
        <f t="shared" si="12"/>
        <v>2.1714285714285717</v>
      </c>
      <c r="AL39" s="114"/>
      <c r="AM39" s="105"/>
      <c r="AN39" s="114"/>
      <c r="AO39" s="105"/>
      <c r="AP39" s="105"/>
      <c r="AQ39" s="105"/>
      <c r="AR39" s="1">
        <f t="shared" si="13"/>
        <v>0</v>
      </c>
      <c r="AS39" s="115">
        <f t="shared" si="14"/>
        <v>0</v>
      </c>
      <c r="AT39" s="114"/>
      <c r="AU39" s="105"/>
      <c r="AV39" s="114"/>
      <c r="AW39" s="105"/>
      <c r="AX39" s="105"/>
      <c r="AY39" s="105"/>
      <c r="AZ39" s="1">
        <f t="shared" si="15"/>
        <v>0</v>
      </c>
      <c r="BA39" s="115">
        <f t="shared" si="16"/>
        <v>0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</row>
    <row r="40" spans="1:117" s="130" customFormat="1" ht="18.75" customHeight="1" thickBot="1" thickTop="1">
      <c r="A40" s="117"/>
      <c r="B40" s="117">
        <v>32</v>
      </c>
      <c r="C40" s="118"/>
      <c r="D40" s="119" t="s">
        <v>133</v>
      </c>
      <c r="E40" s="120"/>
      <c r="F40" s="121">
        <f t="shared" si="0"/>
        <v>2.8833333333333333</v>
      </c>
      <c r="G40" s="122">
        <f t="shared" si="1"/>
        <v>1.2000000000000002</v>
      </c>
      <c r="H40" s="123">
        <f t="shared" si="2"/>
        <v>0.38571428571428573</v>
      </c>
      <c r="I40" s="124">
        <f t="shared" si="3"/>
        <v>0</v>
      </c>
      <c r="J40" s="118">
        <f t="shared" si="4"/>
        <v>0</v>
      </c>
      <c r="K40" s="125">
        <f t="shared" si="5"/>
        <v>0.07574656981436644</v>
      </c>
      <c r="L40" s="126"/>
      <c r="M40" s="127">
        <f t="shared" si="6"/>
        <v>0.07574656981436644</v>
      </c>
      <c r="N40" s="128"/>
      <c r="O40" s="119"/>
      <c r="P40" s="128">
        <v>1.5</v>
      </c>
      <c r="Q40" s="119">
        <v>4.6</v>
      </c>
      <c r="R40" s="119">
        <v>4</v>
      </c>
      <c r="S40" s="119">
        <v>3.6</v>
      </c>
      <c r="T40" s="1">
        <f t="shared" si="7"/>
        <v>0.34600000000000003</v>
      </c>
      <c r="U40" s="14">
        <f t="shared" si="8"/>
        <v>2.8833333333333333</v>
      </c>
      <c r="V40" s="128"/>
      <c r="W40" s="119"/>
      <c r="X40" s="128">
        <v>0</v>
      </c>
      <c r="Y40" s="119"/>
      <c r="Z40" s="119"/>
      <c r="AA40" s="119">
        <v>3.6</v>
      </c>
      <c r="AB40" s="1">
        <f t="shared" si="9"/>
        <v>0.14400000000000002</v>
      </c>
      <c r="AC40" s="14">
        <f t="shared" si="10"/>
        <v>1.2000000000000002</v>
      </c>
      <c r="AD40" s="128"/>
      <c r="AE40" s="119"/>
      <c r="AF40" s="128"/>
      <c r="AG40" s="119"/>
      <c r="AH40" s="119"/>
      <c r="AI40" s="119">
        <v>0.9</v>
      </c>
      <c r="AJ40" s="1">
        <f t="shared" si="11"/>
        <v>0.054</v>
      </c>
      <c r="AK40" s="14">
        <f t="shared" si="12"/>
        <v>0.38571428571428573</v>
      </c>
      <c r="AL40" s="128"/>
      <c r="AM40" s="119"/>
      <c r="AN40" s="128"/>
      <c r="AO40" s="119"/>
      <c r="AP40" s="119"/>
      <c r="AQ40" s="119"/>
      <c r="AR40" s="1">
        <f t="shared" si="13"/>
        <v>0</v>
      </c>
      <c r="AS40" s="129">
        <f t="shared" si="14"/>
        <v>0</v>
      </c>
      <c r="AT40" s="128"/>
      <c r="AU40" s="119"/>
      <c r="AV40" s="128"/>
      <c r="AW40" s="119"/>
      <c r="AX40" s="119"/>
      <c r="AY40" s="119"/>
      <c r="AZ40" s="1">
        <f t="shared" si="15"/>
        <v>0</v>
      </c>
      <c r="BA40" s="129">
        <f t="shared" si="16"/>
        <v>0</v>
      </c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</row>
    <row r="41" spans="1:117" s="88" customFormat="1" ht="18.75" customHeight="1" thickBot="1" thickTop="1">
      <c r="A41" s="75"/>
      <c r="B41" s="75">
        <v>33</v>
      </c>
      <c r="C41" s="76"/>
      <c r="D41" s="77" t="s">
        <v>173</v>
      </c>
      <c r="E41" s="78"/>
      <c r="F41" s="79">
        <f t="shared" si="0"/>
        <v>2.6999999999999997</v>
      </c>
      <c r="G41" s="80">
        <f t="shared" si="1"/>
        <v>1.4333333333333336</v>
      </c>
      <c r="H41" s="81">
        <f t="shared" si="2"/>
        <v>2.5857142857142854</v>
      </c>
      <c r="I41" s="82">
        <f t="shared" si="3"/>
        <v>0</v>
      </c>
      <c r="J41" s="76">
        <f t="shared" si="4"/>
        <v>0</v>
      </c>
      <c r="K41" s="83">
        <f t="shared" si="5"/>
        <v>0.1138821630347054</v>
      </c>
      <c r="L41" s="84"/>
      <c r="M41" s="85">
        <f t="shared" si="6"/>
        <v>0.1138821630347054</v>
      </c>
      <c r="N41" s="86"/>
      <c r="O41" s="77">
        <v>3.8</v>
      </c>
      <c r="P41" s="86">
        <v>0</v>
      </c>
      <c r="Q41" s="77">
        <v>2.5</v>
      </c>
      <c r="R41" s="77">
        <v>4.3</v>
      </c>
      <c r="S41" s="77">
        <v>2.8</v>
      </c>
      <c r="T41" s="1">
        <f t="shared" si="7"/>
        <v>0.32399999999999995</v>
      </c>
      <c r="U41" s="14">
        <f t="shared" si="8"/>
        <v>2.6999999999999997</v>
      </c>
      <c r="V41" s="86"/>
      <c r="W41" s="77"/>
      <c r="X41" s="86"/>
      <c r="Y41" s="77">
        <v>1.2</v>
      </c>
      <c r="Z41" s="77"/>
      <c r="AA41" s="77">
        <v>3.7</v>
      </c>
      <c r="AB41" s="1">
        <f t="shared" si="9"/>
        <v>0.17200000000000001</v>
      </c>
      <c r="AC41" s="14">
        <f t="shared" si="10"/>
        <v>1.4333333333333336</v>
      </c>
      <c r="AD41" s="86"/>
      <c r="AE41" s="77">
        <v>3.8</v>
      </c>
      <c r="AF41" s="86">
        <v>2</v>
      </c>
      <c r="AG41" s="77">
        <v>3.3</v>
      </c>
      <c r="AH41" s="77"/>
      <c r="AI41" s="77">
        <v>3</v>
      </c>
      <c r="AJ41" s="1">
        <f t="shared" si="11"/>
        <v>0.362</v>
      </c>
      <c r="AK41" s="14">
        <f t="shared" si="12"/>
        <v>2.5857142857142854</v>
      </c>
      <c r="AL41" s="86"/>
      <c r="AM41" s="77"/>
      <c r="AN41" s="86"/>
      <c r="AO41" s="77"/>
      <c r="AP41" s="77"/>
      <c r="AQ41" s="77"/>
      <c r="AR41" s="1">
        <f t="shared" si="13"/>
        <v>0</v>
      </c>
      <c r="AS41" s="87">
        <f t="shared" si="14"/>
        <v>0</v>
      </c>
      <c r="AT41" s="86"/>
      <c r="AU41" s="77"/>
      <c r="AV41" s="86"/>
      <c r="AW41" s="77"/>
      <c r="AX41" s="77"/>
      <c r="AY41" s="77"/>
      <c r="AZ41" s="1">
        <f t="shared" si="15"/>
        <v>0</v>
      </c>
      <c r="BA41" s="87">
        <f t="shared" si="16"/>
        <v>0</v>
      </c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</row>
    <row r="42" spans="1:117" s="116" customFormat="1" ht="18.75" customHeight="1" thickBot="1" thickTop="1">
      <c r="A42" s="103"/>
      <c r="B42" s="103">
        <v>34</v>
      </c>
      <c r="C42" s="104"/>
      <c r="D42" s="105" t="s">
        <v>174</v>
      </c>
      <c r="E42" s="106"/>
      <c r="F42" s="107">
        <f t="shared" si="0"/>
        <v>1.7166666666666668</v>
      </c>
      <c r="G42" s="108">
        <f t="shared" si="1"/>
        <v>0.9333333333333332</v>
      </c>
      <c r="H42" s="109">
        <f t="shared" si="2"/>
        <v>0.9285714285714286</v>
      </c>
      <c r="I42" s="110">
        <f t="shared" si="3"/>
        <v>0</v>
      </c>
      <c r="J42" s="104">
        <f t="shared" si="4"/>
        <v>0</v>
      </c>
      <c r="K42" s="111">
        <f t="shared" si="5"/>
        <v>0.06065375302663438</v>
      </c>
      <c r="L42" s="112"/>
      <c r="M42" s="113">
        <f t="shared" si="6"/>
        <v>0.06065375302663438</v>
      </c>
      <c r="N42" s="114"/>
      <c r="O42" s="105">
        <v>0</v>
      </c>
      <c r="P42" s="114">
        <v>0</v>
      </c>
      <c r="Q42" s="105">
        <v>0</v>
      </c>
      <c r="R42" s="105">
        <v>3.7</v>
      </c>
      <c r="S42" s="105">
        <v>3.3</v>
      </c>
      <c r="T42" s="1">
        <f t="shared" si="7"/>
        <v>0.20600000000000002</v>
      </c>
      <c r="U42" s="14">
        <f t="shared" si="8"/>
        <v>1.7166666666666668</v>
      </c>
      <c r="V42" s="114"/>
      <c r="W42" s="105">
        <v>0</v>
      </c>
      <c r="X42" s="114">
        <v>0</v>
      </c>
      <c r="Y42" s="105">
        <v>0</v>
      </c>
      <c r="Z42" s="105"/>
      <c r="AA42" s="105">
        <v>2.8</v>
      </c>
      <c r="AB42" s="1">
        <f t="shared" si="9"/>
        <v>0.11199999999999999</v>
      </c>
      <c r="AC42" s="14">
        <f t="shared" si="10"/>
        <v>0.9333333333333332</v>
      </c>
      <c r="AD42" s="114"/>
      <c r="AE42" s="105">
        <v>0</v>
      </c>
      <c r="AF42" s="114">
        <v>2</v>
      </c>
      <c r="AG42" s="105">
        <v>0</v>
      </c>
      <c r="AH42" s="105"/>
      <c r="AI42" s="105">
        <v>1.5</v>
      </c>
      <c r="AJ42" s="1">
        <f t="shared" si="11"/>
        <v>0.13</v>
      </c>
      <c r="AK42" s="14">
        <f t="shared" si="12"/>
        <v>0.9285714285714286</v>
      </c>
      <c r="AL42" s="114"/>
      <c r="AM42" s="105"/>
      <c r="AN42" s="114"/>
      <c r="AO42" s="105"/>
      <c r="AP42" s="105"/>
      <c r="AQ42" s="105"/>
      <c r="AR42" s="1">
        <f t="shared" si="13"/>
        <v>0</v>
      </c>
      <c r="AS42" s="115">
        <f t="shared" si="14"/>
        <v>0</v>
      </c>
      <c r="AT42" s="114"/>
      <c r="AU42" s="105"/>
      <c r="AV42" s="114"/>
      <c r="AW42" s="105"/>
      <c r="AX42" s="105"/>
      <c r="AY42" s="105"/>
      <c r="AZ42" s="1">
        <f t="shared" si="15"/>
        <v>0</v>
      </c>
      <c r="BA42" s="115">
        <f t="shared" si="16"/>
        <v>0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</row>
    <row r="43" spans="1:117" s="130" customFormat="1" ht="18.75" customHeight="1" thickBot="1" thickTop="1">
      <c r="A43" s="117"/>
      <c r="B43" s="117">
        <v>35</v>
      </c>
      <c r="C43" s="118"/>
      <c r="D43" s="119" t="s">
        <v>175</v>
      </c>
      <c r="E43" s="120"/>
      <c r="F43" s="121">
        <f t="shared" si="0"/>
        <v>1.366666666666667</v>
      </c>
      <c r="G43" s="122">
        <f t="shared" si="1"/>
        <v>1.2000000000000002</v>
      </c>
      <c r="H43" s="123">
        <f t="shared" si="2"/>
        <v>0.38571428571428573</v>
      </c>
      <c r="I43" s="124">
        <f t="shared" si="3"/>
        <v>0</v>
      </c>
      <c r="J43" s="118">
        <f t="shared" si="4"/>
        <v>0</v>
      </c>
      <c r="K43" s="125">
        <f t="shared" si="5"/>
        <v>0.0500403551251009</v>
      </c>
      <c r="L43" s="126"/>
      <c r="M43" s="127">
        <f t="shared" si="6"/>
        <v>0.0500403551251009</v>
      </c>
      <c r="N43" s="128"/>
      <c r="O43" s="119"/>
      <c r="P43" s="128"/>
      <c r="Q43" s="119"/>
      <c r="R43" s="119">
        <v>4</v>
      </c>
      <c r="S43" s="119">
        <v>2.1</v>
      </c>
      <c r="T43" s="1">
        <f t="shared" si="7"/>
        <v>0.164</v>
      </c>
      <c r="U43" s="14">
        <f t="shared" si="8"/>
        <v>1.366666666666667</v>
      </c>
      <c r="V43" s="128"/>
      <c r="W43" s="119"/>
      <c r="X43" s="128"/>
      <c r="Y43" s="119"/>
      <c r="Z43" s="119"/>
      <c r="AA43" s="119">
        <v>3.6</v>
      </c>
      <c r="AB43" s="1">
        <f t="shared" si="9"/>
        <v>0.14400000000000002</v>
      </c>
      <c r="AC43" s="14">
        <f t="shared" si="10"/>
        <v>1.2000000000000002</v>
      </c>
      <c r="AD43" s="128"/>
      <c r="AE43" s="119"/>
      <c r="AF43" s="128"/>
      <c r="AG43" s="119"/>
      <c r="AH43" s="119"/>
      <c r="AI43" s="119">
        <v>0.9</v>
      </c>
      <c r="AJ43" s="1">
        <f t="shared" si="11"/>
        <v>0.054</v>
      </c>
      <c r="AK43" s="14">
        <f t="shared" si="12"/>
        <v>0.38571428571428573</v>
      </c>
      <c r="AL43" s="128"/>
      <c r="AM43" s="119"/>
      <c r="AN43" s="128"/>
      <c r="AO43" s="119"/>
      <c r="AP43" s="119"/>
      <c r="AQ43" s="119"/>
      <c r="AR43" s="1">
        <f t="shared" si="13"/>
        <v>0</v>
      </c>
      <c r="AS43" s="129">
        <f t="shared" si="14"/>
        <v>0</v>
      </c>
      <c r="AT43" s="128"/>
      <c r="AU43" s="119"/>
      <c r="AV43" s="128"/>
      <c r="AW43" s="119"/>
      <c r="AX43" s="119"/>
      <c r="AY43" s="119"/>
      <c r="AZ43" s="1">
        <f t="shared" si="15"/>
        <v>0</v>
      </c>
      <c r="BA43" s="129">
        <f t="shared" si="16"/>
        <v>0</v>
      </c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</row>
    <row r="44" spans="2:53" ht="18.75" customHeight="1" thickBot="1" thickTop="1">
      <c r="B44" s="4">
        <v>36</v>
      </c>
      <c r="C44" s="10"/>
      <c r="D44" s="1"/>
      <c r="E44" s="5"/>
      <c r="F44" s="6">
        <f t="shared" si="0"/>
        <v>0</v>
      </c>
      <c r="G44" s="7">
        <f t="shared" si="1"/>
        <v>0</v>
      </c>
      <c r="H44" s="8">
        <f t="shared" si="2"/>
        <v>0</v>
      </c>
      <c r="I44" s="9">
        <f t="shared" si="3"/>
        <v>0</v>
      </c>
      <c r="J44" s="10">
        <f t="shared" si="4"/>
        <v>0</v>
      </c>
      <c r="K44" s="11">
        <f t="shared" si="5"/>
        <v>0</v>
      </c>
      <c r="L44" s="12"/>
      <c r="M44" s="55">
        <f t="shared" si="6"/>
        <v>0</v>
      </c>
      <c r="N44" s="13"/>
      <c r="O44" s="1"/>
      <c r="P44" s="13"/>
      <c r="Q44" s="1"/>
      <c r="R44" s="1"/>
      <c r="S44" s="1"/>
      <c r="T44" s="1">
        <f t="shared" si="7"/>
        <v>0</v>
      </c>
      <c r="U44" s="14">
        <f t="shared" si="8"/>
        <v>0</v>
      </c>
      <c r="V44" s="13"/>
      <c r="W44" s="1"/>
      <c r="X44" s="13"/>
      <c r="Y44" s="1"/>
      <c r="Z44" s="1"/>
      <c r="AA44" s="1"/>
      <c r="AB44" s="1">
        <f t="shared" si="9"/>
        <v>0</v>
      </c>
      <c r="AC44" s="14">
        <f t="shared" si="10"/>
        <v>0</v>
      </c>
      <c r="AD44" s="13"/>
      <c r="AE44" s="1"/>
      <c r="AF44" s="13"/>
      <c r="AG44" s="1"/>
      <c r="AH44" s="1"/>
      <c r="AI44" s="1"/>
      <c r="AJ44" s="1">
        <f t="shared" si="11"/>
        <v>0</v>
      </c>
      <c r="AK44" s="14">
        <f t="shared" si="12"/>
        <v>0</v>
      </c>
      <c r="AL44" s="13"/>
      <c r="AM44" s="1"/>
      <c r="AN44" s="13"/>
      <c r="AO44" s="1"/>
      <c r="AP44" s="1"/>
      <c r="AQ44" s="1"/>
      <c r="AR44" s="1">
        <f t="shared" si="13"/>
        <v>0</v>
      </c>
      <c r="AS44" s="14">
        <f t="shared" si="14"/>
        <v>0</v>
      </c>
      <c r="AT44" s="13"/>
      <c r="AU44" s="1"/>
      <c r="AV44" s="13"/>
      <c r="AW44" s="1"/>
      <c r="AX44" s="1"/>
      <c r="AY44" s="1"/>
      <c r="AZ44" s="1">
        <f t="shared" si="15"/>
        <v>0</v>
      </c>
      <c r="BA44" s="14">
        <f t="shared" si="16"/>
        <v>0</v>
      </c>
    </row>
    <row r="45" spans="2:53" ht="18.75" customHeight="1" thickBot="1" thickTop="1">
      <c r="B45" s="4">
        <v>37</v>
      </c>
      <c r="C45" s="10"/>
      <c r="D45" s="1"/>
      <c r="E45" s="5"/>
      <c r="F45" s="6">
        <f t="shared" si="0"/>
        <v>0</v>
      </c>
      <c r="G45" s="7">
        <f t="shared" si="1"/>
        <v>0</v>
      </c>
      <c r="H45" s="8">
        <f t="shared" si="2"/>
        <v>0</v>
      </c>
      <c r="I45" s="9">
        <f t="shared" si="3"/>
        <v>0</v>
      </c>
      <c r="J45" s="10">
        <f t="shared" si="4"/>
        <v>0</v>
      </c>
      <c r="K45" s="11">
        <f t="shared" si="5"/>
        <v>0</v>
      </c>
      <c r="L45" s="12"/>
      <c r="M45" s="55">
        <f t="shared" si="6"/>
        <v>0</v>
      </c>
      <c r="N45" s="13"/>
      <c r="O45" s="1"/>
      <c r="P45" s="13"/>
      <c r="Q45" s="1"/>
      <c r="R45" s="1"/>
      <c r="S45" s="1"/>
      <c r="T45" s="1">
        <f t="shared" si="7"/>
        <v>0</v>
      </c>
      <c r="U45" s="14">
        <f t="shared" si="8"/>
        <v>0</v>
      </c>
      <c r="V45" s="13"/>
      <c r="W45" s="1"/>
      <c r="X45" s="13"/>
      <c r="Y45" s="1"/>
      <c r="Z45" s="1"/>
      <c r="AA45" s="1"/>
      <c r="AB45" s="1">
        <f t="shared" si="9"/>
        <v>0</v>
      </c>
      <c r="AC45" s="14">
        <f t="shared" si="10"/>
        <v>0</v>
      </c>
      <c r="AD45" s="13"/>
      <c r="AE45" s="1"/>
      <c r="AF45" s="13"/>
      <c r="AG45" s="1"/>
      <c r="AH45" s="1"/>
      <c r="AI45" s="1"/>
      <c r="AJ45" s="1">
        <f t="shared" si="11"/>
        <v>0</v>
      </c>
      <c r="AK45" s="14">
        <f t="shared" si="12"/>
        <v>0</v>
      </c>
      <c r="AL45" s="13"/>
      <c r="AM45" s="1"/>
      <c r="AN45" s="13"/>
      <c r="AO45" s="1"/>
      <c r="AP45" s="1"/>
      <c r="AQ45" s="1"/>
      <c r="AR45" s="1">
        <f t="shared" si="13"/>
        <v>0</v>
      </c>
      <c r="AS45" s="14">
        <f t="shared" si="14"/>
        <v>0</v>
      </c>
      <c r="AT45" s="13"/>
      <c r="AU45" s="1"/>
      <c r="AV45" s="13"/>
      <c r="AW45" s="1"/>
      <c r="AX45" s="1"/>
      <c r="AY45" s="1"/>
      <c r="AZ45" s="1">
        <f t="shared" si="15"/>
        <v>0</v>
      </c>
      <c r="BA45" s="14">
        <f t="shared" si="16"/>
        <v>0</v>
      </c>
    </row>
    <row r="46" spans="2:53" ht="18.75" customHeight="1" thickBot="1" thickTop="1">
      <c r="B46" s="4">
        <v>38</v>
      </c>
      <c r="C46" s="10"/>
      <c r="D46" s="1"/>
      <c r="E46" s="5"/>
      <c r="F46" s="6">
        <f t="shared" si="0"/>
        <v>0</v>
      </c>
      <c r="G46" s="7">
        <f t="shared" si="1"/>
        <v>0</v>
      </c>
      <c r="H46" s="8">
        <f t="shared" si="2"/>
        <v>0</v>
      </c>
      <c r="I46" s="9">
        <f t="shared" si="3"/>
        <v>0</v>
      </c>
      <c r="J46" s="10">
        <f t="shared" si="4"/>
        <v>0</v>
      </c>
      <c r="K46" s="11">
        <f t="shared" si="5"/>
        <v>0</v>
      </c>
      <c r="L46" s="12"/>
      <c r="M46" s="55">
        <f t="shared" si="6"/>
        <v>0</v>
      </c>
      <c r="N46" s="13"/>
      <c r="O46" s="1"/>
      <c r="P46" s="13"/>
      <c r="Q46" s="1"/>
      <c r="R46" s="1"/>
      <c r="S46" s="1"/>
      <c r="T46" s="1">
        <f t="shared" si="7"/>
        <v>0</v>
      </c>
      <c r="U46" s="14">
        <f t="shared" si="8"/>
        <v>0</v>
      </c>
      <c r="V46" s="13"/>
      <c r="W46" s="1"/>
      <c r="X46" s="13"/>
      <c r="Y46" s="1"/>
      <c r="Z46" s="1"/>
      <c r="AA46" s="1"/>
      <c r="AB46" s="1">
        <f t="shared" si="9"/>
        <v>0</v>
      </c>
      <c r="AC46" s="14">
        <f t="shared" si="10"/>
        <v>0</v>
      </c>
      <c r="AD46" s="13"/>
      <c r="AE46" s="1"/>
      <c r="AF46" s="13"/>
      <c r="AG46" s="1"/>
      <c r="AH46" s="1"/>
      <c r="AI46" s="1"/>
      <c r="AJ46" s="1">
        <f t="shared" si="11"/>
        <v>0</v>
      </c>
      <c r="AK46" s="14">
        <f t="shared" si="12"/>
        <v>0</v>
      </c>
      <c r="AL46" s="13"/>
      <c r="AM46" s="1"/>
      <c r="AN46" s="13"/>
      <c r="AO46" s="1"/>
      <c r="AP46" s="1"/>
      <c r="AQ46" s="1"/>
      <c r="AR46" s="1">
        <f t="shared" si="13"/>
        <v>0</v>
      </c>
      <c r="AS46" s="14">
        <f t="shared" si="14"/>
        <v>0</v>
      </c>
      <c r="AT46" s="13"/>
      <c r="AU46" s="1"/>
      <c r="AV46" s="13"/>
      <c r="AW46" s="1"/>
      <c r="AX46" s="1"/>
      <c r="AY46" s="1"/>
      <c r="AZ46" s="1">
        <f t="shared" si="15"/>
        <v>0</v>
      </c>
      <c r="BA46" s="14">
        <f t="shared" si="16"/>
        <v>0</v>
      </c>
    </row>
    <row r="47" spans="2:53" ht="18.75" customHeight="1" thickBot="1" thickTop="1">
      <c r="B47" s="4">
        <v>39</v>
      </c>
      <c r="C47" s="10"/>
      <c r="D47" s="1"/>
      <c r="E47" s="5"/>
      <c r="F47" s="6">
        <f t="shared" si="0"/>
        <v>0</v>
      </c>
      <c r="G47" s="7">
        <f t="shared" si="1"/>
        <v>0</v>
      </c>
      <c r="H47" s="8">
        <f t="shared" si="2"/>
        <v>0</v>
      </c>
      <c r="I47" s="9">
        <f t="shared" si="3"/>
        <v>0</v>
      </c>
      <c r="J47" s="10">
        <f t="shared" si="4"/>
        <v>0</v>
      </c>
      <c r="K47" s="11">
        <f t="shared" si="5"/>
        <v>0</v>
      </c>
      <c r="L47" s="12"/>
      <c r="M47" s="55">
        <f t="shared" si="6"/>
        <v>0</v>
      </c>
      <c r="N47" s="13"/>
      <c r="O47" s="1"/>
      <c r="P47" s="13"/>
      <c r="Q47" s="1"/>
      <c r="R47" s="1"/>
      <c r="S47" s="1"/>
      <c r="T47" s="1">
        <f t="shared" si="7"/>
        <v>0</v>
      </c>
      <c r="U47" s="14">
        <f t="shared" si="8"/>
        <v>0</v>
      </c>
      <c r="V47" s="13"/>
      <c r="W47" s="1"/>
      <c r="X47" s="13"/>
      <c r="Y47" s="1"/>
      <c r="Z47" s="1"/>
      <c r="AA47" s="1"/>
      <c r="AB47" s="1">
        <f t="shared" si="9"/>
        <v>0</v>
      </c>
      <c r="AC47" s="14">
        <f t="shared" si="10"/>
        <v>0</v>
      </c>
      <c r="AD47" s="13"/>
      <c r="AE47" s="1"/>
      <c r="AF47" s="13"/>
      <c r="AG47" s="1"/>
      <c r="AH47" s="1"/>
      <c r="AI47" s="1"/>
      <c r="AJ47" s="1">
        <f t="shared" si="11"/>
        <v>0</v>
      </c>
      <c r="AK47" s="14">
        <f t="shared" si="12"/>
        <v>0</v>
      </c>
      <c r="AL47" s="13"/>
      <c r="AM47" s="1"/>
      <c r="AN47" s="13"/>
      <c r="AO47" s="1"/>
      <c r="AP47" s="1"/>
      <c r="AQ47" s="1"/>
      <c r="AR47" s="1">
        <f t="shared" si="13"/>
        <v>0</v>
      </c>
      <c r="AS47" s="14">
        <f t="shared" si="14"/>
        <v>0</v>
      </c>
      <c r="AT47" s="13"/>
      <c r="AU47" s="1"/>
      <c r="AV47" s="13"/>
      <c r="AW47" s="1"/>
      <c r="AX47" s="1"/>
      <c r="AY47" s="1"/>
      <c r="AZ47" s="1">
        <f t="shared" si="15"/>
        <v>0</v>
      </c>
      <c r="BA47" s="14">
        <f t="shared" si="16"/>
        <v>0</v>
      </c>
    </row>
    <row r="48" spans="2:53" ht="18.75" customHeight="1" thickBot="1" thickTop="1">
      <c r="B48" s="4">
        <v>40</v>
      </c>
      <c r="C48" s="10"/>
      <c r="D48" s="1"/>
      <c r="E48" s="5"/>
      <c r="F48" s="6">
        <f t="shared" si="0"/>
        <v>0</v>
      </c>
      <c r="G48" s="7">
        <f t="shared" si="1"/>
        <v>0</v>
      </c>
      <c r="H48" s="8">
        <f t="shared" si="2"/>
        <v>0</v>
      </c>
      <c r="I48" s="9">
        <f t="shared" si="3"/>
        <v>0</v>
      </c>
      <c r="J48" s="10">
        <f t="shared" si="4"/>
        <v>0</v>
      </c>
      <c r="K48" s="11">
        <f t="shared" si="5"/>
        <v>0</v>
      </c>
      <c r="L48" s="12"/>
      <c r="M48" s="55">
        <f t="shared" si="6"/>
        <v>0</v>
      </c>
      <c r="N48" s="13"/>
      <c r="O48" s="1"/>
      <c r="P48" s="13"/>
      <c r="Q48" s="1"/>
      <c r="R48" s="1"/>
      <c r="S48" s="1"/>
      <c r="T48" s="1">
        <f t="shared" si="7"/>
        <v>0</v>
      </c>
      <c r="U48" s="14">
        <f t="shared" si="8"/>
        <v>0</v>
      </c>
      <c r="V48" s="13"/>
      <c r="W48" s="1"/>
      <c r="X48" s="13"/>
      <c r="Y48" s="1"/>
      <c r="Z48" s="1"/>
      <c r="AA48" s="1"/>
      <c r="AB48" s="1">
        <f t="shared" si="9"/>
        <v>0</v>
      </c>
      <c r="AC48" s="14">
        <f t="shared" si="10"/>
        <v>0</v>
      </c>
      <c r="AD48" s="13"/>
      <c r="AE48" s="1"/>
      <c r="AF48" s="13"/>
      <c r="AG48" s="1"/>
      <c r="AH48" s="1"/>
      <c r="AI48" s="1"/>
      <c r="AJ48" s="1">
        <f t="shared" si="11"/>
        <v>0</v>
      </c>
      <c r="AK48" s="14">
        <f t="shared" si="12"/>
        <v>0</v>
      </c>
      <c r="AL48" s="13"/>
      <c r="AM48" s="1"/>
      <c r="AN48" s="13"/>
      <c r="AO48" s="1"/>
      <c r="AP48" s="1"/>
      <c r="AQ48" s="1"/>
      <c r="AR48" s="1">
        <f t="shared" si="13"/>
        <v>0</v>
      </c>
      <c r="AS48" s="14">
        <f t="shared" si="14"/>
        <v>0</v>
      </c>
      <c r="AT48" s="13"/>
      <c r="AU48" s="1"/>
      <c r="AV48" s="13"/>
      <c r="AW48" s="1"/>
      <c r="AX48" s="1"/>
      <c r="AY48" s="1"/>
      <c r="AZ48" s="1">
        <f t="shared" si="15"/>
        <v>0</v>
      </c>
      <c r="BA48" s="14">
        <f t="shared" si="16"/>
        <v>0</v>
      </c>
    </row>
    <row r="49" spans="2:53" ht="18.75" customHeight="1" thickBot="1" thickTop="1">
      <c r="B49" s="4">
        <v>41</v>
      </c>
      <c r="C49" s="10"/>
      <c r="D49" s="1"/>
      <c r="E49" s="5"/>
      <c r="F49" s="6">
        <f t="shared" si="0"/>
        <v>0</v>
      </c>
      <c r="G49" s="7">
        <f t="shared" si="1"/>
        <v>0</v>
      </c>
      <c r="H49" s="8">
        <f t="shared" si="2"/>
        <v>0</v>
      </c>
      <c r="I49" s="9">
        <f t="shared" si="3"/>
        <v>0</v>
      </c>
      <c r="J49" s="10">
        <f t="shared" si="4"/>
        <v>0</v>
      </c>
      <c r="K49" s="11">
        <f t="shared" si="5"/>
        <v>0</v>
      </c>
      <c r="L49" s="12"/>
      <c r="M49" s="55">
        <f t="shared" si="6"/>
        <v>0</v>
      </c>
      <c r="N49" s="13"/>
      <c r="O49" s="1"/>
      <c r="P49" s="13"/>
      <c r="Q49" s="1"/>
      <c r="R49" s="1"/>
      <c r="S49" s="1"/>
      <c r="T49" s="1">
        <f t="shared" si="7"/>
        <v>0</v>
      </c>
      <c r="U49" s="14">
        <f t="shared" si="8"/>
        <v>0</v>
      </c>
      <c r="V49" s="13"/>
      <c r="W49" s="1"/>
      <c r="X49" s="13"/>
      <c r="Y49" s="1"/>
      <c r="Z49" s="1"/>
      <c r="AA49" s="1"/>
      <c r="AB49" s="1">
        <f t="shared" si="9"/>
        <v>0</v>
      </c>
      <c r="AC49" s="14">
        <f t="shared" si="10"/>
        <v>0</v>
      </c>
      <c r="AD49" s="13"/>
      <c r="AE49" s="1"/>
      <c r="AF49" s="13"/>
      <c r="AG49" s="1"/>
      <c r="AH49" s="1"/>
      <c r="AI49" s="1"/>
      <c r="AJ49" s="1">
        <f t="shared" si="11"/>
        <v>0</v>
      </c>
      <c r="AK49" s="14">
        <f t="shared" si="12"/>
        <v>0</v>
      </c>
      <c r="AL49" s="13"/>
      <c r="AM49" s="1"/>
      <c r="AN49" s="13"/>
      <c r="AO49" s="1"/>
      <c r="AP49" s="1"/>
      <c r="AQ49" s="1"/>
      <c r="AR49" s="1">
        <f t="shared" si="13"/>
        <v>0</v>
      </c>
      <c r="AS49" s="14">
        <f t="shared" si="14"/>
        <v>0</v>
      </c>
      <c r="AT49" s="13"/>
      <c r="AU49" s="1"/>
      <c r="AV49" s="13"/>
      <c r="AW49" s="1"/>
      <c r="AX49" s="1"/>
      <c r="AY49" s="1"/>
      <c r="AZ49" s="1">
        <f t="shared" si="15"/>
        <v>0</v>
      </c>
      <c r="BA49" s="14">
        <f t="shared" si="16"/>
        <v>0</v>
      </c>
    </row>
    <row r="50" spans="2:53" ht="18.75" customHeight="1" thickBot="1" thickTop="1">
      <c r="B50" s="4">
        <v>42</v>
      </c>
      <c r="C50" s="10"/>
      <c r="D50" s="1"/>
      <c r="E50" s="5"/>
      <c r="F50" s="6">
        <f t="shared" si="0"/>
        <v>0</v>
      </c>
      <c r="G50" s="7">
        <f t="shared" si="1"/>
        <v>0</v>
      </c>
      <c r="H50" s="8">
        <f t="shared" si="2"/>
        <v>0</v>
      </c>
      <c r="I50" s="9">
        <f t="shared" si="3"/>
        <v>0</v>
      </c>
      <c r="J50" s="10">
        <f t="shared" si="4"/>
        <v>0</v>
      </c>
      <c r="K50" s="11">
        <f t="shared" si="5"/>
        <v>0</v>
      </c>
      <c r="L50" s="12"/>
      <c r="M50" s="55">
        <f t="shared" si="6"/>
        <v>0</v>
      </c>
      <c r="N50" s="13"/>
      <c r="O50" s="1"/>
      <c r="P50" s="13"/>
      <c r="Q50" s="1"/>
      <c r="R50" s="1"/>
      <c r="S50" s="1"/>
      <c r="T50" s="1">
        <f t="shared" si="7"/>
        <v>0</v>
      </c>
      <c r="U50" s="14">
        <f t="shared" si="8"/>
        <v>0</v>
      </c>
      <c r="V50" s="13"/>
      <c r="W50" s="1"/>
      <c r="X50" s="13"/>
      <c r="Y50" s="1"/>
      <c r="Z50" s="1"/>
      <c r="AA50" s="1"/>
      <c r="AB50" s="1">
        <f t="shared" si="9"/>
        <v>0</v>
      </c>
      <c r="AC50" s="14">
        <f t="shared" si="10"/>
        <v>0</v>
      </c>
      <c r="AD50" s="13"/>
      <c r="AE50" s="1"/>
      <c r="AF50" s="13"/>
      <c r="AG50" s="1"/>
      <c r="AH50" s="1"/>
      <c r="AI50" s="1"/>
      <c r="AJ50" s="1">
        <f t="shared" si="11"/>
        <v>0</v>
      </c>
      <c r="AK50" s="14">
        <f t="shared" si="12"/>
        <v>0</v>
      </c>
      <c r="AL50" s="13"/>
      <c r="AM50" s="1"/>
      <c r="AN50" s="13"/>
      <c r="AO50" s="1"/>
      <c r="AP50" s="1"/>
      <c r="AQ50" s="1"/>
      <c r="AR50" s="1">
        <f t="shared" si="13"/>
        <v>0</v>
      </c>
      <c r="AS50" s="14">
        <f t="shared" si="14"/>
        <v>0</v>
      </c>
      <c r="AT50" s="13"/>
      <c r="AU50" s="1"/>
      <c r="AV50" s="13"/>
      <c r="AW50" s="1"/>
      <c r="AX50" s="1"/>
      <c r="AY50" s="1"/>
      <c r="AZ50" s="1">
        <f t="shared" si="15"/>
        <v>0</v>
      </c>
      <c r="BA50" s="14">
        <f t="shared" si="16"/>
        <v>0</v>
      </c>
    </row>
    <row r="51" spans="2:53" ht="18.75" customHeight="1" thickBot="1" thickTop="1">
      <c r="B51" s="4">
        <v>43</v>
      </c>
      <c r="C51" s="10"/>
      <c r="D51" s="1"/>
      <c r="E51" s="5"/>
      <c r="F51" s="6">
        <f t="shared" si="0"/>
        <v>0</v>
      </c>
      <c r="G51" s="7">
        <f t="shared" si="1"/>
        <v>0</v>
      </c>
      <c r="H51" s="8">
        <f t="shared" si="2"/>
        <v>0</v>
      </c>
      <c r="I51" s="9">
        <f t="shared" si="3"/>
        <v>0</v>
      </c>
      <c r="J51" s="10">
        <f t="shared" si="4"/>
        <v>0</v>
      </c>
      <c r="K51" s="11">
        <f t="shared" si="5"/>
        <v>0</v>
      </c>
      <c r="L51" s="12"/>
      <c r="M51" s="55">
        <f t="shared" si="6"/>
        <v>0</v>
      </c>
      <c r="N51" s="13"/>
      <c r="O51" s="1"/>
      <c r="P51" s="13"/>
      <c r="Q51" s="1"/>
      <c r="R51" s="1"/>
      <c r="S51" s="1"/>
      <c r="T51" s="1">
        <f t="shared" si="7"/>
        <v>0</v>
      </c>
      <c r="U51" s="14">
        <f t="shared" si="8"/>
        <v>0</v>
      </c>
      <c r="V51" s="13"/>
      <c r="W51" s="1"/>
      <c r="X51" s="13"/>
      <c r="Y51" s="1"/>
      <c r="Z51" s="1"/>
      <c r="AA51" s="1"/>
      <c r="AB51" s="1">
        <f t="shared" si="9"/>
        <v>0</v>
      </c>
      <c r="AC51" s="14">
        <f t="shared" si="10"/>
        <v>0</v>
      </c>
      <c r="AD51" s="13"/>
      <c r="AE51" s="1"/>
      <c r="AF51" s="13"/>
      <c r="AG51" s="1"/>
      <c r="AH51" s="1"/>
      <c r="AI51" s="1"/>
      <c r="AJ51" s="1">
        <f t="shared" si="11"/>
        <v>0</v>
      </c>
      <c r="AK51" s="14">
        <f t="shared" si="12"/>
        <v>0</v>
      </c>
      <c r="AL51" s="13"/>
      <c r="AM51" s="1"/>
      <c r="AN51" s="13"/>
      <c r="AO51" s="1"/>
      <c r="AP51" s="1"/>
      <c r="AQ51" s="1"/>
      <c r="AR51" s="1">
        <f t="shared" si="13"/>
        <v>0</v>
      </c>
      <c r="AS51" s="14">
        <f t="shared" si="14"/>
        <v>0</v>
      </c>
      <c r="AT51" s="13"/>
      <c r="AU51" s="1"/>
      <c r="AV51" s="13"/>
      <c r="AW51" s="1"/>
      <c r="AX51" s="1"/>
      <c r="AY51" s="1"/>
      <c r="AZ51" s="1">
        <f t="shared" si="15"/>
        <v>0</v>
      </c>
      <c r="BA51" s="14">
        <f t="shared" si="16"/>
        <v>0</v>
      </c>
    </row>
    <row r="52" spans="1:117" s="71" customFormat="1" ht="18.75" customHeight="1" thickTop="1">
      <c r="A52" s="68"/>
      <c r="B52" s="68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8"/>
      <c r="O52" s="68"/>
      <c r="P52" s="68"/>
      <c r="Q52" s="68"/>
      <c r="R52" s="68"/>
      <c r="S52" s="68"/>
      <c r="T52" s="68"/>
      <c r="U52" s="14">
        <f>T52*100/14</f>
        <v>0</v>
      </c>
      <c r="V52" s="70"/>
      <c r="W52" s="68"/>
      <c r="X52" s="68"/>
      <c r="Y52" s="68"/>
      <c r="Z52" s="68"/>
      <c r="AA52" s="68"/>
      <c r="AB52" s="68"/>
      <c r="AC52" s="68"/>
      <c r="AD52" s="68"/>
      <c r="AE52" s="70"/>
      <c r="AF52" s="68"/>
      <c r="AG52" s="68"/>
      <c r="AH52" s="68"/>
      <c r="AI52" s="68"/>
      <c r="AJ52" s="68"/>
      <c r="AK52" s="68"/>
      <c r="AL52" s="68"/>
      <c r="AM52" s="68"/>
      <c r="AN52" s="70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</row>
    <row r="53" spans="1:117" s="71" customFormat="1" ht="18.75" customHeight="1">
      <c r="A53" s="68"/>
      <c r="B53" s="68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70"/>
      <c r="N53" s="68"/>
      <c r="O53" s="68"/>
      <c r="P53" s="68"/>
      <c r="Q53" s="68"/>
      <c r="R53" s="68"/>
      <c r="S53" s="68"/>
      <c r="T53" s="68"/>
      <c r="U53" s="68"/>
      <c r="V53" s="70"/>
      <c r="W53" s="68"/>
      <c r="X53" s="68"/>
      <c r="Y53" s="68"/>
      <c r="Z53" s="68"/>
      <c r="AA53" s="68"/>
      <c r="AB53" s="68"/>
      <c r="AC53" s="68"/>
      <c r="AD53" s="68"/>
      <c r="AE53" s="70"/>
      <c r="AF53" s="68"/>
      <c r="AG53" s="68"/>
      <c r="AH53" s="68"/>
      <c r="AI53" s="68"/>
      <c r="AJ53" s="68"/>
      <c r="AK53" s="68"/>
      <c r="AL53" s="68"/>
      <c r="AM53" s="68"/>
      <c r="AN53" s="70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</row>
    <row r="54" spans="1:117" s="71" customFormat="1" ht="18.75" customHeight="1">
      <c r="A54" s="68"/>
      <c r="B54" s="68"/>
      <c r="C54" s="69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8"/>
      <c r="O54" s="68"/>
      <c r="P54" s="68"/>
      <c r="Q54" s="68"/>
      <c r="R54" s="68"/>
      <c r="S54" s="68"/>
      <c r="T54" s="68"/>
      <c r="U54" s="68"/>
      <c r="V54" s="70"/>
      <c r="W54" s="68"/>
      <c r="X54" s="68"/>
      <c r="Y54" s="68"/>
      <c r="Z54" s="68"/>
      <c r="AA54" s="68"/>
      <c r="AB54" s="68"/>
      <c r="AC54" s="68"/>
      <c r="AD54" s="68"/>
      <c r="AE54" s="70"/>
      <c r="AF54" s="68"/>
      <c r="AG54" s="68"/>
      <c r="AH54" s="68"/>
      <c r="AI54" s="68"/>
      <c r="AJ54" s="68"/>
      <c r="AK54" s="68"/>
      <c r="AL54" s="68"/>
      <c r="AM54" s="68"/>
      <c r="AN54" s="70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</row>
    <row r="55" spans="1:117" s="71" customFormat="1" ht="18.75" customHeight="1">
      <c r="A55" s="68"/>
      <c r="B55" s="68"/>
      <c r="C55" s="69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68"/>
      <c r="O55" s="68"/>
      <c r="P55" s="68"/>
      <c r="Q55" s="68"/>
      <c r="R55" s="68"/>
      <c r="S55" s="68"/>
      <c r="T55" s="68"/>
      <c r="U55" s="68"/>
      <c r="V55" s="70"/>
      <c r="W55" s="68"/>
      <c r="X55" s="68"/>
      <c r="Y55" s="68"/>
      <c r="Z55" s="68"/>
      <c r="AA55" s="68"/>
      <c r="AB55" s="68"/>
      <c r="AC55" s="68"/>
      <c r="AD55" s="68"/>
      <c r="AE55" s="70"/>
      <c r="AF55" s="68"/>
      <c r="AG55" s="68"/>
      <c r="AH55" s="68"/>
      <c r="AI55" s="68"/>
      <c r="AJ55" s="68"/>
      <c r="AK55" s="68"/>
      <c r="AL55" s="68"/>
      <c r="AM55" s="68"/>
      <c r="AN55" s="70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</row>
    <row r="56" spans="1:117" s="71" customFormat="1" ht="18.75" customHeight="1">
      <c r="A56" s="68"/>
      <c r="B56" s="68"/>
      <c r="C56" s="69"/>
      <c r="D56" s="68"/>
      <c r="E56" s="68"/>
      <c r="F56" s="68"/>
      <c r="G56" s="68"/>
      <c r="H56" s="68"/>
      <c r="I56" s="68"/>
      <c r="J56" s="68"/>
      <c r="K56" s="68"/>
      <c r="L56" s="68"/>
      <c r="M56" s="70"/>
      <c r="N56" s="68"/>
      <c r="O56" s="68"/>
      <c r="P56" s="68"/>
      <c r="Q56" s="68"/>
      <c r="R56" s="68"/>
      <c r="S56" s="68"/>
      <c r="T56" s="68"/>
      <c r="U56" s="68"/>
      <c r="V56" s="70"/>
      <c r="W56" s="68"/>
      <c r="X56" s="68"/>
      <c r="Y56" s="68"/>
      <c r="Z56" s="68"/>
      <c r="AA56" s="68"/>
      <c r="AB56" s="68"/>
      <c r="AC56" s="68"/>
      <c r="AD56" s="68"/>
      <c r="AE56" s="70"/>
      <c r="AF56" s="68"/>
      <c r="AG56" s="68"/>
      <c r="AH56" s="68"/>
      <c r="AI56" s="68"/>
      <c r="AJ56" s="68"/>
      <c r="AK56" s="68"/>
      <c r="AL56" s="68"/>
      <c r="AM56" s="68"/>
      <c r="AN56" s="70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</row>
    <row r="57" spans="3:40" s="68" customFormat="1" ht="18.75" customHeight="1">
      <c r="C57" s="69"/>
      <c r="M57" s="70"/>
      <c r="V57" s="70"/>
      <c r="AE57" s="70"/>
      <c r="AN57" s="70"/>
    </row>
    <row r="58" spans="3:40" s="68" customFormat="1" ht="18.75" customHeight="1">
      <c r="C58" s="69"/>
      <c r="M58" s="70"/>
      <c r="V58" s="70"/>
      <c r="AE58" s="70"/>
      <c r="AN58" s="70"/>
    </row>
    <row r="59" spans="3:40" s="68" customFormat="1" ht="18.75" customHeight="1">
      <c r="C59" s="69"/>
      <c r="M59" s="70"/>
      <c r="V59" s="70"/>
      <c r="AE59" s="70"/>
      <c r="AN59" s="70"/>
    </row>
    <row r="60" spans="3:40" s="68" customFormat="1" ht="18.75" customHeight="1">
      <c r="C60" s="69"/>
      <c r="M60" s="70"/>
      <c r="V60" s="70"/>
      <c r="AE60" s="70"/>
      <c r="AN60" s="70"/>
    </row>
    <row r="61" spans="3:40" s="68" customFormat="1" ht="18.75" customHeight="1">
      <c r="C61" s="69"/>
      <c r="M61" s="70"/>
      <c r="V61" s="70"/>
      <c r="AE61" s="70"/>
      <c r="AN61" s="70"/>
    </row>
    <row r="62" spans="3:40" s="68" customFormat="1" ht="18.75" customHeight="1">
      <c r="C62" s="69"/>
      <c r="M62" s="70"/>
      <c r="V62" s="70"/>
      <c r="AE62" s="70"/>
      <c r="AN62" s="70"/>
    </row>
    <row r="63" spans="3:40" s="68" customFormat="1" ht="18.75" customHeight="1">
      <c r="C63" s="69"/>
      <c r="M63" s="70"/>
      <c r="V63" s="70"/>
      <c r="AE63" s="70"/>
      <c r="AN63" s="70"/>
    </row>
    <row r="64" spans="3:40" s="68" customFormat="1" ht="18.75" customHeight="1">
      <c r="C64" s="69"/>
      <c r="M64" s="70"/>
      <c r="V64" s="70"/>
      <c r="AE64" s="70"/>
      <c r="AN64" s="70"/>
    </row>
    <row r="65" spans="3:40" s="68" customFormat="1" ht="18.75" customHeight="1">
      <c r="C65" s="69"/>
      <c r="M65" s="70"/>
      <c r="V65" s="70"/>
      <c r="AE65" s="70"/>
      <c r="AN65" s="70"/>
    </row>
    <row r="66" spans="3:40" s="68" customFormat="1" ht="18.75" customHeight="1">
      <c r="C66" s="69"/>
      <c r="M66" s="70"/>
      <c r="V66" s="70"/>
      <c r="AE66" s="70"/>
      <c r="AN66" s="70"/>
    </row>
    <row r="67" spans="3:40" s="68" customFormat="1" ht="18.75" customHeight="1">
      <c r="C67" s="69"/>
      <c r="M67" s="70"/>
      <c r="V67" s="70"/>
      <c r="AE67" s="70"/>
      <c r="AN67" s="70"/>
    </row>
    <row r="68" spans="3:40" s="68" customFormat="1" ht="18.75" customHeight="1">
      <c r="C68" s="69"/>
      <c r="M68" s="70"/>
      <c r="V68" s="70"/>
      <c r="AE68" s="70"/>
      <c r="AN68" s="70"/>
    </row>
    <row r="69" spans="3:40" s="68" customFormat="1" ht="18.75" customHeight="1">
      <c r="C69" s="69"/>
      <c r="M69" s="70"/>
      <c r="V69" s="70"/>
      <c r="AE69" s="70"/>
      <c r="AN69" s="70"/>
    </row>
    <row r="70" spans="3:40" s="68" customFormat="1" ht="18.75" customHeight="1">
      <c r="C70" s="69"/>
      <c r="M70" s="70"/>
      <c r="V70" s="70"/>
      <c r="AE70" s="70"/>
      <c r="AN70" s="70"/>
    </row>
    <row r="71" spans="3:40" s="68" customFormat="1" ht="18.75" customHeight="1">
      <c r="C71" s="69"/>
      <c r="M71" s="70"/>
      <c r="V71" s="70"/>
      <c r="AE71" s="70"/>
      <c r="AN71" s="70"/>
    </row>
    <row r="72" spans="3:40" s="68" customFormat="1" ht="18.75" customHeight="1">
      <c r="C72" s="69"/>
      <c r="M72" s="70"/>
      <c r="V72" s="70"/>
      <c r="AE72" s="70"/>
      <c r="AN72" s="70"/>
    </row>
    <row r="73" spans="3:40" s="68" customFormat="1" ht="18.75" customHeight="1">
      <c r="C73" s="69"/>
      <c r="M73" s="70"/>
      <c r="V73" s="70"/>
      <c r="AE73" s="70"/>
      <c r="AN73" s="70"/>
    </row>
    <row r="74" spans="3:40" s="68" customFormat="1" ht="18.75" customHeight="1">
      <c r="C74" s="69"/>
      <c r="M74" s="70"/>
      <c r="V74" s="70"/>
      <c r="AE74" s="70"/>
      <c r="AN74" s="70"/>
    </row>
    <row r="75" spans="3:40" s="68" customFormat="1" ht="18.75" customHeight="1">
      <c r="C75" s="69"/>
      <c r="M75" s="70"/>
      <c r="V75" s="70"/>
      <c r="AE75" s="70"/>
      <c r="AN75" s="70"/>
    </row>
    <row r="76" spans="3:40" s="68" customFormat="1" ht="18.75" customHeight="1">
      <c r="C76" s="69"/>
      <c r="M76" s="70"/>
      <c r="V76" s="70"/>
      <c r="AE76" s="70"/>
      <c r="AN76" s="70"/>
    </row>
    <row r="77" spans="3:40" s="68" customFormat="1" ht="18.75" customHeight="1">
      <c r="C77" s="69"/>
      <c r="M77" s="70"/>
      <c r="V77" s="70"/>
      <c r="AE77" s="70"/>
      <c r="AN77" s="70"/>
    </row>
    <row r="78" spans="3:40" s="68" customFormat="1" ht="18.75" customHeight="1">
      <c r="C78" s="69"/>
      <c r="M78" s="70"/>
      <c r="V78" s="70"/>
      <c r="AE78" s="70"/>
      <c r="AN78" s="70"/>
    </row>
    <row r="79" spans="3:40" s="68" customFormat="1" ht="18.75" customHeight="1">
      <c r="C79" s="69"/>
      <c r="M79" s="70"/>
      <c r="V79" s="70"/>
      <c r="AE79" s="70"/>
      <c r="AN79" s="70"/>
    </row>
    <row r="80" spans="3:40" s="68" customFormat="1" ht="18.75" customHeight="1">
      <c r="C80" s="69"/>
      <c r="M80" s="70"/>
      <c r="V80" s="70"/>
      <c r="AE80" s="70"/>
      <c r="AN80" s="70"/>
    </row>
    <row r="81" spans="3:40" s="68" customFormat="1" ht="18.75" customHeight="1">
      <c r="C81" s="69"/>
      <c r="M81" s="70"/>
      <c r="V81" s="70"/>
      <c r="AE81" s="70"/>
      <c r="AN81" s="70"/>
    </row>
    <row r="82" spans="3:40" s="68" customFormat="1" ht="18.75" customHeight="1">
      <c r="C82" s="69"/>
      <c r="M82" s="70"/>
      <c r="V82" s="70"/>
      <c r="AE82" s="70"/>
      <c r="AN82" s="70"/>
    </row>
    <row r="83" spans="3:40" s="68" customFormat="1" ht="18.75" customHeight="1">
      <c r="C83" s="69"/>
      <c r="M83" s="70"/>
      <c r="V83" s="70"/>
      <c r="AE83" s="70"/>
      <c r="AN83" s="70"/>
    </row>
    <row r="84" spans="3:40" s="68" customFormat="1" ht="18.75" customHeight="1">
      <c r="C84" s="69"/>
      <c r="M84" s="70"/>
      <c r="V84" s="70"/>
      <c r="AE84" s="70"/>
      <c r="AN84" s="70"/>
    </row>
    <row r="85" spans="3:40" s="68" customFormat="1" ht="18.75" customHeight="1">
      <c r="C85" s="69"/>
      <c r="M85" s="70"/>
      <c r="V85" s="70"/>
      <c r="AE85" s="70"/>
      <c r="AN85" s="70"/>
    </row>
    <row r="86" spans="3:40" s="68" customFormat="1" ht="18.75" customHeight="1">
      <c r="C86" s="69"/>
      <c r="M86" s="70"/>
      <c r="V86" s="70"/>
      <c r="AE86" s="70"/>
      <c r="AN86" s="70"/>
    </row>
    <row r="87" spans="3:40" s="68" customFormat="1" ht="18.75" customHeight="1">
      <c r="C87" s="69"/>
      <c r="M87" s="70"/>
      <c r="V87" s="70"/>
      <c r="AE87" s="70"/>
      <c r="AN87" s="70"/>
    </row>
    <row r="88" spans="3:40" s="68" customFormat="1" ht="18.75" customHeight="1">
      <c r="C88" s="69"/>
      <c r="M88" s="70"/>
      <c r="V88" s="70"/>
      <c r="AE88" s="70"/>
      <c r="AN88" s="70"/>
    </row>
    <row r="89" spans="3:40" s="68" customFormat="1" ht="18.75" customHeight="1">
      <c r="C89" s="69"/>
      <c r="M89" s="70"/>
      <c r="V89" s="70"/>
      <c r="AE89" s="70"/>
      <c r="AN89" s="70"/>
    </row>
    <row r="90" spans="3:40" s="68" customFormat="1" ht="18.75" customHeight="1">
      <c r="C90" s="69"/>
      <c r="M90" s="70"/>
      <c r="V90" s="70"/>
      <c r="AE90" s="70"/>
      <c r="AN90" s="70"/>
    </row>
    <row r="91" spans="3:40" s="68" customFormat="1" ht="18.75" customHeight="1">
      <c r="C91" s="69"/>
      <c r="M91" s="70"/>
      <c r="V91" s="70"/>
      <c r="AE91" s="70"/>
      <c r="AN91" s="70"/>
    </row>
    <row r="92" spans="3:40" s="68" customFormat="1" ht="18.75" customHeight="1">
      <c r="C92" s="69"/>
      <c r="M92" s="70"/>
      <c r="V92" s="70"/>
      <c r="AE92" s="70"/>
      <c r="AN92" s="70"/>
    </row>
    <row r="93" spans="3:40" s="68" customFormat="1" ht="18.75" customHeight="1">
      <c r="C93" s="69"/>
      <c r="M93" s="70"/>
      <c r="V93" s="70"/>
      <c r="AE93" s="70"/>
      <c r="AN93" s="70"/>
    </row>
    <row r="94" spans="3:117" s="4" customFormat="1" ht="18.75" customHeight="1">
      <c r="C94" s="2"/>
      <c r="M94" s="45"/>
      <c r="V94" s="45"/>
      <c r="AE94" s="45"/>
      <c r="AN94" s="45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</row>
    <row r="95" spans="3:117" s="4" customFormat="1" ht="18.75" customHeight="1">
      <c r="C95" s="2"/>
      <c r="M95" s="45"/>
      <c r="V95" s="45"/>
      <c r="AE95" s="45"/>
      <c r="AN95" s="45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</row>
    <row r="96" spans="3:117" s="4" customFormat="1" ht="18.75" customHeight="1">
      <c r="C96" s="2"/>
      <c r="M96" s="45"/>
      <c r="V96" s="45"/>
      <c r="AE96" s="45"/>
      <c r="AN96" s="45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</row>
    <row r="97" spans="3:117" s="4" customFormat="1" ht="18.75" customHeight="1">
      <c r="C97" s="2"/>
      <c r="M97" s="45"/>
      <c r="V97" s="45"/>
      <c r="AE97" s="45"/>
      <c r="AN97" s="45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</row>
    <row r="98" spans="3:117" s="4" customFormat="1" ht="18.75" customHeight="1">
      <c r="C98" s="2"/>
      <c r="M98" s="45"/>
      <c r="V98" s="45"/>
      <c r="AE98" s="45"/>
      <c r="AN98" s="45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</row>
    <row r="99" spans="3:117" s="4" customFormat="1" ht="18.75" customHeight="1">
      <c r="C99" s="2"/>
      <c r="M99" s="45"/>
      <c r="V99" s="45"/>
      <c r="AE99" s="45"/>
      <c r="AN99" s="45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</row>
    <row r="100" spans="3:117" s="4" customFormat="1" ht="18.75" customHeight="1">
      <c r="C100" s="2"/>
      <c r="M100" s="45"/>
      <c r="V100" s="45"/>
      <c r="AE100" s="45"/>
      <c r="AN100" s="45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</row>
    <row r="101" spans="3:117" s="4" customFormat="1" ht="18.75" customHeight="1">
      <c r="C101" s="2"/>
      <c r="M101" s="45"/>
      <c r="V101" s="45"/>
      <c r="AE101" s="45"/>
      <c r="AN101" s="45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</row>
    <row r="102" spans="3:117" s="4" customFormat="1" ht="18.75" customHeight="1">
      <c r="C102" s="2"/>
      <c r="M102" s="45"/>
      <c r="V102" s="45"/>
      <c r="AE102" s="45"/>
      <c r="AN102" s="45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</row>
    <row r="103" spans="3:117" s="4" customFormat="1" ht="18.75" customHeight="1">
      <c r="C103" s="2"/>
      <c r="M103" s="45"/>
      <c r="V103" s="45"/>
      <c r="AE103" s="45"/>
      <c r="AN103" s="45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</row>
    <row r="104" spans="3:117" s="4" customFormat="1" ht="18.75" customHeight="1">
      <c r="C104" s="2"/>
      <c r="M104" s="45"/>
      <c r="V104" s="45"/>
      <c r="AE104" s="45"/>
      <c r="AN104" s="45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</row>
    <row r="105" spans="3:117" s="4" customFormat="1" ht="18.75" customHeight="1">
      <c r="C105" s="2"/>
      <c r="M105" s="45"/>
      <c r="V105" s="45"/>
      <c r="AE105" s="45"/>
      <c r="AN105" s="45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</row>
    <row r="106" spans="3:117" s="4" customFormat="1" ht="18.75" customHeight="1">
      <c r="C106" s="2"/>
      <c r="M106" s="45"/>
      <c r="V106" s="45"/>
      <c r="AE106" s="45"/>
      <c r="AN106" s="45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</row>
    <row r="107" spans="3:117" s="4" customFormat="1" ht="18.75" customHeight="1">
      <c r="C107" s="2"/>
      <c r="M107" s="45"/>
      <c r="V107" s="45"/>
      <c r="AE107" s="45"/>
      <c r="AN107" s="45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</row>
    <row r="108" spans="3:117" s="4" customFormat="1" ht="18.75" customHeight="1">
      <c r="C108" s="2"/>
      <c r="M108" s="45"/>
      <c r="V108" s="45"/>
      <c r="AE108" s="45"/>
      <c r="AN108" s="45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</row>
    <row r="109" spans="3:117" s="4" customFormat="1" ht="18.75" customHeight="1">
      <c r="C109" s="2"/>
      <c r="M109" s="45"/>
      <c r="V109" s="45"/>
      <c r="AE109" s="45"/>
      <c r="AN109" s="45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</row>
    <row r="110" spans="3:117" s="4" customFormat="1" ht="18.75" customHeight="1">
      <c r="C110" s="2"/>
      <c r="M110" s="45"/>
      <c r="V110" s="45"/>
      <c r="AE110" s="45"/>
      <c r="AN110" s="45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</row>
    <row r="111" spans="3:117" s="4" customFormat="1" ht="18.75" customHeight="1">
      <c r="C111" s="2"/>
      <c r="M111" s="45"/>
      <c r="V111" s="45"/>
      <c r="AE111" s="45"/>
      <c r="AN111" s="45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</row>
    <row r="112" spans="3:117" s="4" customFormat="1" ht="18.75" customHeight="1">
      <c r="C112" s="2"/>
      <c r="M112" s="45"/>
      <c r="V112" s="45"/>
      <c r="AE112" s="45"/>
      <c r="AN112" s="45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</row>
    <row r="113" spans="3:117" s="4" customFormat="1" ht="18.75" customHeight="1">
      <c r="C113" s="2"/>
      <c r="M113" s="45"/>
      <c r="V113" s="45"/>
      <c r="AE113" s="45"/>
      <c r="AN113" s="45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</row>
    <row r="114" spans="3:117" s="4" customFormat="1" ht="18.75" customHeight="1">
      <c r="C114" s="2"/>
      <c r="M114" s="45"/>
      <c r="V114" s="45"/>
      <c r="AE114" s="45"/>
      <c r="AN114" s="45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</row>
    <row r="115" spans="3:117" s="4" customFormat="1" ht="18.75" customHeight="1">
      <c r="C115" s="2"/>
      <c r="M115" s="45"/>
      <c r="V115" s="45"/>
      <c r="AE115" s="45"/>
      <c r="AN115" s="45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</row>
    <row r="116" spans="3:117" s="4" customFormat="1" ht="18.75" customHeight="1">
      <c r="C116" s="2"/>
      <c r="M116" s="45"/>
      <c r="V116" s="45"/>
      <c r="AE116" s="45"/>
      <c r="AN116" s="45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</row>
    <row r="117" spans="3:117" s="4" customFormat="1" ht="18.75" customHeight="1">
      <c r="C117" s="2"/>
      <c r="M117" s="45"/>
      <c r="V117" s="45"/>
      <c r="AE117" s="45"/>
      <c r="AN117" s="45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</row>
    <row r="118" spans="3:117" s="4" customFormat="1" ht="18.75" customHeight="1">
      <c r="C118" s="2"/>
      <c r="M118" s="45"/>
      <c r="V118" s="45"/>
      <c r="AE118" s="45"/>
      <c r="AN118" s="45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</row>
    <row r="119" spans="3:117" s="4" customFormat="1" ht="18.75" customHeight="1">
      <c r="C119" s="2"/>
      <c r="M119" s="45"/>
      <c r="V119" s="45"/>
      <c r="AE119" s="45"/>
      <c r="AN119" s="45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</row>
    <row r="120" spans="3:117" s="4" customFormat="1" ht="18.75" customHeight="1">
      <c r="C120" s="2"/>
      <c r="M120" s="45"/>
      <c r="V120" s="45"/>
      <c r="AE120" s="45"/>
      <c r="AN120" s="45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</row>
    <row r="121" spans="3:117" s="4" customFormat="1" ht="18.75" customHeight="1">
      <c r="C121" s="2"/>
      <c r="M121" s="45"/>
      <c r="V121" s="45"/>
      <c r="AE121" s="45"/>
      <c r="AN121" s="45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</row>
    <row r="122" spans="3:117" s="4" customFormat="1" ht="18.75" customHeight="1">
      <c r="C122" s="2"/>
      <c r="M122" s="45"/>
      <c r="V122" s="45"/>
      <c r="AE122" s="45"/>
      <c r="AN122" s="45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</row>
    <row r="123" spans="3:117" s="4" customFormat="1" ht="18.75" customHeight="1">
      <c r="C123" s="2"/>
      <c r="M123" s="45"/>
      <c r="V123" s="45"/>
      <c r="AE123" s="45"/>
      <c r="AN123" s="45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</row>
    <row r="124" spans="3:117" s="4" customFormat="1" ht="18.75" customHeight="1">
      <c r="C124" s="2"/>
      <c r="M124" s="45"/>
      <c r="V124" s="45"/>
      <c r="AE124" s="45"/>
      <c r="AN124" s="45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</row>
    <row r="125" spans="3:117" s="4" customFormat="1" ht="18.75" customHeight="1">
      <c r="C125" s="2"/>
      <c r="M125" s="45"/>
      <c r="V125" s="45"/>
      <c r="AE125" s="45"/>
      <c r="AN125" s="45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</row>
    <row r="126" spans="3:117" s="4" customFormat="1" ht="18.75" customHeight="1">
      <c r="C126" s="2"/>
      <c r="M126" s="45"/>
      <c r="V126" s="45"/>
      <c r="AE126" s="45"/>
      <c r="AN126" s="45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</row>
    <row r="127" spans="3:117" s="4" customFormat="1" ht="18.75" customHeight="1">
      <c r="C127" s="2"/>
      <c r="M127" s="45"/>
      <c r="V127" s="45"/>
      <c r="AE127" s="45"/>
      <c r="AN127" s="45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</row>
    <row r="128" spans="3:117" s="4" customFormat="1" ht="18.75" customHeight="1">
      <c r="C128" s="2"/>
      <c r="M128" s="45"/>
      <c r="V128" s="45"/>
      <c r="AE128" s="45"/>
      <c r="AN128" s="45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</row>
    <row r="129" spans="3:117" s="4" customFormat="1" ht="18.75" customHeight="1">
      <c r="C129" s="2"/>
      <c r="M129" s="45"/>
      <c r="V129" s="45"/>
      <c r="AE129" s="45"/>
      <c r="AN129" s="45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</row>
    <row r="130" spans="3:117" s="4" customFormat="1" ht="18.75" customHeight="1">
      <c r="C130" s="2"/>
      <c r="M130" s="45"/>
      <c r="V130" s="45"/>
      <c r="AE130" s="45"/>
      <c r="AN130" s="45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</row>
    <row r="131" spans="3:117" s="4" customFormat="1" ht="18.75" customHeight="1">
      <c r="C131" s="2"/>
      <c r="M131" s="45"/>
      <c r="V131" s="45"/>
      <c r="AE131" s="45"/>
      <c r="AN131" s="45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</row>
    <row r="132" spans="3:117" s="4" customFormat="1" ht="18.75" customHeight="1">
      <c r="C132" s="2"/>
      <c r="M132" s="45"/>
      <c r="V132" s="45"/>
      <c r="AE132" s="45"/>
      <c r="AN132" s="45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</row>
    <row r="133" spans="3:117" s="4" customFormat="1" ht="18.75" customHeight="1">
      <c r="C133" s="2"/>
      <c r="M133" s="45"/>
      <c r="V133" s="45"/>
      <c r="AE133" s="45"/>
      <c r="AN133" s="45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</row>
    <row r="134" spans="3:117" s="4" customFormat="1" ht="18.75" customHeight="1">
      <c r="C134" s="2"/>
      <c r="M134" s="45"/>
      <c r="V134" s="45"/>
      <c r="AE134" s="45"/>
      <c r="AN134" s="45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</row>
    <row r="135" spans="3:117" s="4" customFormat="1" ht="18.75" customHeight="1">
      <c r="C135" s="2"/>
      <c r="M135" s="45"/>
      <c r="V135" s="45"/>
      <c r="AE135" s="45"/>
      <c r="AN135" s="45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</row>
    <row r="136" spans="3:117" s="4" customFormat="1" ht="18.75" customHeight="1">
      <c r="C136" s="2"/>
      <c r="M136" s="45"/>
      <c r="V136" s="45"/>
      <c r="AE136" s="45"/>
      <c r="AN136" s="45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</row>
    <row r="137" spans="3:117" s="4" customFormat="1" ht="18.75" customHeight="1">
      <c r="C137" s="2"/>
      <c r="M137" s="45"/>
      <c r="V137" s="45"/>
      <c r="AE137" s="45"/>
      <c r="AN137" s="45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</row>
    <row r="138" spans="3:117" s="4" customFormat="1" ht="18.75" customHeight="1">
      <c r="C138" s="2"/>
      <c r="M138" s="45"/>
      <c r="V138" s="45"/>
      <c r="AE138" s="45"/>
      <c r="AN138" s="45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</row>
    <row r="139" spans="3:117" s="4" customFormat="1" ht="18.75" customHeight="1">
      <c r="C139" s="2"/>
      <c r="M139" s="45"/>
      <c r="V139" s="45"/>
      <c r="AE139" s="45"/>
      <c r="AN139" s="45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</row>
    <row r="140" spans="3:117" s="4" customFormat="1" ht="18.75" customHeight="1">
      <c r="C140" s="2"/>
      <c r="M140" s="45"/>
      <c r="V140" s="45"/>
      <c r="AE140" s="45"/>
      <c r="AN140" s="45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</row>
    <row r="141" spans="3:117" s="4" customFormat="1" ht="18.75" customHeight="1">
      <c r="C141" s="2"/>
      <c r="M141" s="45"/>
      <c r="V141" s="45"/>
      <c r="AE141" s="45"/>
      <c r="AN141" s="45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</row>
    <row r="142" spans="3:117" s="4" customFormat="1" ht="18.75" customHeight="1">
      <c r="C142" s="2"/>
      <c r="M142" s="45"/>
      <c r="V142" s="45"/>
      <c r="AE142" s="45"/>
      <c r="AN142" s="45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</row>
    <row r="143" spans="3:117" s="4" customFormat="1" ht="18.75" customHeight="1">
      <c r="C143" s="2"/>
      <c r="M143" s="45"/>
      <c r="V143" s="45"/>
      <c r="AE143" s="45"/>
      <c r="AN143" s="45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</row>
    <row r="144" spans="3:117" s="4" customFormat="1" ht="18.75" customHeight="1">
      <c r="C144" s="2"/>
      <c r="M144" s="45"/>
      <c r="V144" s="45"/>
      <c r="AE144" s="45"/>
      <c r="AN144" s="45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</row>
    <row r="145" spans="3:117" s="4" customFormat="1" ht="18.75" customHeight="1">
      <c r="C145" s="2"/>
      <c r="M145" s="45"/>
      <c r="V145" s="45"/>
      <c r="AE145" s="45"/>
      <c r="AN145" s="45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114"/>
  <sheetViews>
    <sheetView zoomScale="72" zoomScaleNormal="72" zoomScalePageLayoutView="0" workbookViewId="0" topLeftCell="V1">
      <selection activeCell="AZ9" sqref="AZ9:BA24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5.140625" style="51" customWidth="1"/>
    <col min="14" max="14" width="5.140625" style="37" customWidth="1"/>
    <col min="15" max="21" width="5.140625" style="15" customWidth="1"/>
    <col min="22" max="22" width="5.140625" style="46" customWidth="1"/>
    <col min="23" max="30" width="5.140625" style="15" customWidth="1"/>
    <col min="31" max="31" width="5.140625" style="46" customWidth="1"/>
    <col min="32" max="39" width="5.140625" style="15" customWidth="1"/>
    <col min="40" max="40" width="5.140625" style="46" customWidth="1"/>
    <col min="41" max="51" width="5.140625" style="15" customWidth="1"/>
    <col min="52" max="54" width="5.140625" style="4" customWidth="1"/>
    <col min="55" max="117" width="5.140625" style="68" customWidth="1"/>
    <col min="118" max="16384" width="5.140625" style="15" customWidth="1"/>
  </cols>
  <sheetData>
    <row r="1" spans="3:51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5"/>
      <c r="W1" s="4"/>
      <c r="X1" s="4"/>
      <c r="Y1" s="4"/>
      <c r="Z1" s="4"/>
      <c r="AA1" s="4"/>
      <c r="AB1" s="4"/>
      <c r="AC1" s="4"/>
      <c r="AD1" s="4"/>
      <c r="AE1" s="45"/>
      <c r="AF1" s="4"/>
      <c r="AG1" s="4"/>
      <c r="AH1" s="4"/>
      <c r="AI1" s="4"/>
      <c r="AJ1" s="4"/>
      <c r="AK1" s="4"/>
      <c r="AL1" s="4"/>
      <c r="AM1" s="4"/>
      <c r="AN1" s="4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3:51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5"/>
      <c r="W2" s="4"/>
      <c r="X2" s="4" t="s">
        <v>7</v>
      </c>
      <c r="Y2" s="18"/>
      <c r="Z2" s="4"/>
      <c r="AA2" s="4"/>
      <c r="AB2" s="4"/>
      <c r="AC2" s="4"/>
      <c r="AD2" s="4"/>
      <c r="AE2" s="45"/>
      <c r="AF2" s="4"/>
      <c r="AG2" s="4"/>
      <c r="AH2" s="4"/>
      <c r="AI2" s="4"/>
      <c r="AJ2" s="4"/>
      <c r="AK2" s="4"/>
      <c r="AL2" s="4"/>
      <c r="AM2" s="4"/>
      <c r="AN2" s="46" t="s">
        <v>52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3:51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4"/>
      <c r="U3" s="4"/>
      <c r="V3" s="45"/>
      <c r="W3" s="4"/>
      <c r="X3" s="4"/>
      <c r="Y3" s="4"/>
      <c r="Z3" s="4"/>
      <c r="AA3" s="4"/>
      <c r="AB3" s="4"/>
      <c r="AC3" s="4"/>
      <c r="AD3" s="4"/>
      <c r="AE3" s="45"/>
      <c r="AF3" s="4"/>
      <c r="AG3" s="4"/>
      <c r="AH3" s="4"/>
      <c r="AI3" s="4"/>
      <c r="AJ3" s="4"/>
      <c r="AK3" s="4"/>
      <c r="AL3" s="4"/>
      <c r="AM3" s="4"/>
      <c r="AN3" s="4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3:51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5"/>
      <c r="W4" s="4"/>
      <c r="X4" s="4" t="s">
        <v>31</v>
      </c>
      <c r="Y4" s="22"/>
      <c r="Z4" s="4"/>
      <c r="AA4" s="4"/>
      <c r="AB4" s="4"/>
      <c r="AC4" s="4"/>
      <c r="AD4" s="4"/>
      <c r="AE4" s="45"/>
      <c r="AF4" s="4"/>
      <c r="AG4" s="4"/>
      <c r="AH4" s="4"/>
      <c r="AI4" s="4"/>
      <c r="AJ4" s="4"/>
      <c r="AK4" s="4"/>
      <c r="AL4" s="23" t="s">
        <v>2</v>
      </c>
      <c r="AM4" s="4"/>
      <c r="AN4" s="45"/>
      <c r="AO4" s="4"/>
      <c r="AP4" s="4"/>
      <c r="AQ4" s="4"/>
      <c r="AR4" s="4"/>
      <c r="AS4" s="4"/>
      <c r="AT4" s="4"/>
      <c r="AU4" s="4"/>
      <c r="AV4" s="4"/>
      <c r="AW4" s="4"/>
      <c r="AX4" s="4"/>
      <c r="AY4" s="3"/>
    </row>
    <row r="5" spans="3:51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52"/>
      <c r="W5" s="16"/>
      <c r="X5" s="16" t="s">
        <v>8</v>
      </c>
      <c r="Y5" s="30"/>
      <c r="Z5" s="16"/>
      <c r="AA5" s="16"/>
      <c r="AB5" s="16"/>
      <c r="AC5" s="16"/>
      <c r="AD5" s="16"/>
      <c r="AE5" s="52"/>
      <c r="AF5" s="16"/>
      <c r="AG5" s="16"/>
      <c r="AH5" s="16"/>
      <c r="AI5" s="16"/>
      <c r="AJ5" s="16"/>
      <c r="AK5" s="16"/>
      <c r="AL5" s="16"/>
      <c r="AM5" s="16"/>
      <c r="AN5" s="52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3"/>
    </row>
    <row r="6" spans="3:51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53" t="s">
        <v>11</v>
      </c>
      <c r="W6" s="40"/>
      <c r="X6" s="40"/>
      <c r="Y6" s="40" t="s">
        <v>14</v>
      </c>
      <c r="Z6" s="40"/>
      <c r="AA6" s="40"/>
      <c r="AB6" s="40"/>
      <c r="AC6" s="40"/>
      <c r="AD6" s="38" t="s">
        <v>12</v>
      </c>
      <c r="AE6" s="54"/>
      <c r="AF6" s="40"/>
      <c r="AG6" s="40"/>
      <c r="AH6" s="40"/>
      <c r="AI6" s="40" t="s">
        <v>54</v>
      </c>
      <c r="AJ6" s="16"/>
      <c r="AK6" s="40"/>
      <c r="AL6" s="38" t="s">
        <v>13</v>
      </c>
      <c r="AM6" s="40"/>
      <c r="AN6" s="54"/>
      <c r="AO6" s="40" t="s">
        <v>14</v>
      </c>
      <c r="AP6" s="40"/>
      <c r="AQ6" s="40"/>
      <c r="AR6" s="24"/>
      <c r="AS6" s="25"/>
      <c r="AT6" s="4"/>
      <c r="AU6" s="40"/>
      <c r="AV6" s="4"/>
      <c r="AW6" s="4"/>
      <c r="AX6" s="4"/>
      <c r="AY6" s="4"/>
    </row>
    <row r="7" spans="2:11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1"/>
      <c r="V7" s="45"/>
      <c r="X7" s="30"/>
      <c r="Y7" s="30" t="s">
        <v>16</v>
      </c>
      <c r="Z7" s="30"/>
      <c r="AA7" s="30"/>
      <c r="AB7" s="30"/>
      <c r="AC7" s="31"/>
      <c r="AE7" s="52"/>
      <c r="AF7" s="30"/>
      <c r="AG7" s="30" t="s">
        <v>17</v>
      </c>
      <c r="AH7" s="30"/>
      <c r="AI7" s="30"/>
      <c r="AJ7" s="30"/>
      <c r="AK7" s="31"/>
      <c r="AM7" s="30"/>
      <c r="AN7" s="52"/>
      <c r="AO7" s="30" t="s">
        <v>18</v>
      </c>
      <c r="AP7" s="30"/>
      <c r="AQ7" s="30"/>
      <c r="AR7" s="31"/>
      <c r="AT7" s="30"/>
      <c r="AU7" s="30"/>
      <c r="AV7" s="30"/>
      <c r="AW7" s="30" t="s">
        <v>19</v>
      </c>
      <c r="AX7" s="30"/>
      <c r="AY7" s="30"/>
      <c r="AZ7" s="31"/>
      <c r="BA7" s="31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41" t="s">
        <v>27</v>
      </c>
      <c r="U8" s="65" t="s">
        <v>9</v>
      </c>
      <c r="V8" s="66" t="s">
        <v>20</v>
      </c>
      <c r="W8" s="44" t="s">
        <v>21</v>
      </c>
      <c r="X8" s="44" t="s">
        <v>22</v>
      </c>
      <c r="Y8" s="60" t="s">
        <v>23</v>
      </c>
      <c r="Z8" s="61" t="s">
        <v>55</v>
      </c>
      <c r="AA8" s="61" t="s">
        <v>24</v>
      </c>
      <c r="AB8" s="62" t="s">
        <v>27</v>
      </c>
      <c r="AC8" s="63" t="s">
        <v>9</v>
      </c>
      <c r="AD8" s="64" t="s">
        <v>20</v>
      </c>
      <c r="AE8" s="35" t="s">
        <v>21</v>
      </c>
      <c r="AF8" s="44" t="s">
        <v>22</v>
      </c>
      <c r="AG8" s="58" t="s">
        <v>23</v>
      </c>
      <c r="AH8" s="60" t="s">
        <v>25</v>
      </c>
      <c r="AI8" s="61" t="s">
        <v>24</v>
      </c>
      <c r="AJ8" s="61" t="s">
        <v>27</v>
      </c>
      <c r="AK8" s="62" t="s">
        <v>9</v>
      </c>
      <c r="AL8" s="63" t="s">
        <v>20</v>
      </c>
      <c r="AM8" s="64" t="s">
        <v>21</v>
      </c>
      <c r="AN8" s="35" t="s">
        <v>22</v>
      </c>
      <c r="AO8" s="61" t="s">
        <v>23</v>
      </c>
      <c r="AP8" s="61" t="s">
        <v>25</v>
      </c>
      <c r="AQ8" s="61" t="s">
        <v>24</v>
      </c>
      <c r="AR8" s="56" t="s">
        <v>27</v>
      </c>
      <c r="AS8" s="65" t="s">
        <v>32</v>
      </c>
      <c r="AT8" s="61" t="s">
        <v>20</v>
      </c>
      <c r="AU8" s="61" t="s">
        <v>21</v>
      </c>
      <c r="AV8" s="61" t="s">
        <v>22</v>
      </c>
      <c r="AW8" s="61" t="s">
        <v>23</v>
      </c>
      <c r="AX8" s="61" t="s">
        <v>25</v>
      </c>
      <c r="AY8" s="41" t="s">
        <v>24</v>
      </c>
      <c r="AZ8" s="57" t="s">
        <v>57</v>
      </c>
      <c r="BA8" s="57" t="s">
        <v>32</v>
      </c>
      <c r="BB8" s="3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</row>
    <row r="9" spans="2:53" ht="18.75" customHeight="1" thickBot="1" thickTop="1">
      <c r="B9" s="4">
        <v>1</v>
      </c>
      <c r="C9" s="10"/>
      <c r="D9" s="1" t="s">
        <v>58</v>
      </c>
      <c r="E9" s="5"/>
      <c r="F9" s="6">
        <f>U9</f>
        <v>5</v>
      </c>
      <c r="G9" s="7">
        <f>AC9</f>
        <v>5</v>
      </c>
      <c r="H9" s="8">
        <f>AK9</f>
        <v>5</v>
      </c>
      <c r="I9" s="9">
        <f>AS9</f>
        <v>5</v>
      </c>
      <c r="J9" s="10">
        <f>BA9</f>
        <v>5</v>
      </c>
      <c r="K9" s="11">
        <f>(F9+G9+H9+I9+J9)/59</f>
        <v>0.423728813559322</v>
      </c>
      <c r="L9" s="12"/>
      <c r="M9" s="55">
        <f>K9+L9*5/40</f>
        <v>0.423728813559322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f>(O9*0.02+P9*0.02+Q9*0.02+R9*0.02+S9*0.06)</f>
        <v>0.7</v>
      </c>
      <c r="U9" s="14">
        <f>T9*100/14</f>
        <v>5</v>
      </c>
      <c r="V9" s="13">
        <v>1</v>
      </c>
      <c r="W9" s="1">
        <v>5</v>
      </c>
      <c r="X9" s="13">
        <v>5</v>
      </c>
      <c r="Y9" s="1">
        <v>5</v>
      </c>
      <c r="Z9" s="1">
        <v>5</v>
      </c>
      <c r="AA9" s="1">
        <v>5</v>
      </c>
      <c r="AB9" s="1">
        <f>(W9*0.02+X9*0.02+Y9*0.02+Z9*0.02+AA9*0.06)</f>
        <v>0.7</v>
      </c>
      <c r="AC9" s="14">
        <f>AB9*100/14</f>
        <v>5</v>
      </c>
      <c r="AD9" s="13">
        <v>1</v>
      </c>
      <c r="AE9" s="1">
        <v>5</v>
      </c>
      <c r="AF9" s="13">
        <v>5</v>
      </c>
      <c r="AG9" s="1">
        <v>5</v>
      </c>
      <c r="AH9" s="1">
        <v>5</v>
      </c>
      <c r="AI9" s="1">
        <v>5</v>
      </c>
      <c r="AJ9" s="1">
        <f>(AE9*0.02+AF9*0.02+AG9*0.02+AH9*0.02+AI9*0.06)</f>
        <v>0.7</v>
      </c>
      <c r="AK9" s="14">
        <f>AJ9*100/14</f>
        <v>5</v>
      </c>
      <c r="AL9" s="13">
        <v>1</v>
      </c>
      <c r="AM9" s="1">
        <v>5</v>
      </c>
      <c r="AN9" s="13">
        <v>5</v>
      </c>
      <c r="AO9" s="1">
        <v>5</v>
      </c>
      <c r="AP9" s="1">
        <v>5</v>
      </c>
      <c r="AQ9" s="1">
        <v>5</v>
      </c>
      <c r="AR9" s="1">
        <f>(AM9*0.02+AN9*0.02+AO9*0.02+AP9*0.02+AQ9*0.06)</f>
        <v>0.7</v>
      </c>
      <c r="AS9" s="14">
        <f>AR9*100/14</f>
        <v>5</v>
      </c>
      <c r="AT9" s="13">
        <v>1</v>
      </c>
      <c r="AU9" s="1">
        <v>5</v>
      </c>
      <c r="AV9" s="13">
        <v>5</v>
      </c>
      <c r="AW9" s="1">
        <v>5</v>
      </c>
      <c r="AX9" s="1">
        <v>5</v>
      </c>
      <c r="AY9" s="1">
        <v>5</v>
      </c>
      <c r="AZ9" s="1">
        <f>(AU9*0.02+AV9*0.02+AW9*0.02+AX9*0.02+AY9*0.06)</f>
        <v>0.7</v>
      </c>
      <c r="BA9" s="14">
        <f>AZ9*100/14</f>
        <v>5</v>
      </c>
    </row>
    <row r="10" spans="2:53" ht="17.25" customHeight="1" thickBot="1" thickTop="1">
      <c r="B10" s="4">
        <v>2</v>
      </c>
      <c r="C10" s="10"/>
      <c r="D10" s="1" t="s">
        <v>134</v>
      </c>
      <c r="E10" s="5"/>
      <c r="F10" s="6">
        <f aca="true" t="shared" si="0" ref="F10:F24">U10</f>
        <v>3.042857142857143</v>
      </c>
      <c r="G10" s="7">
        <f aca="true" t="shared" si="1" ref="G10:G24">AC10</f>
        <v>1.1142857142857145</v>
      </c>
      <c r="H10" s="8">
        <f aca="true" t="shared" si="2" ref="H10:H24">AK10</f>
        <v>0</v>
      </c>
      <c r="I10" s="9">
        <f aca="true" t="shared" si="3" ref="I10:I24">AS10</f>
        <v>0</v>
      </c>
      <c r="J10" s="10">
        <f aca="true" t="shared" si="4" ref="J10:J24">BA10</f>
        <v>0</v>
      </c>
      <c r="K10" s="11">
        <f aca="true" t="shared" si="5" ref="K10:K24">(F10+G10+H10+I10+J10)/59</f>
        <v>0.07046004842615013</v>
      </c>
      <c r="L10" s="12"/>
      <c r="M10" s="55">
        <f aca="true" t="shared" si="6" ref="M10:M24">K10+L10*5/40</f>
        <v>0.07046004842615013</v>
      </c>
      <c r="N10" s="13"/>
      <c r="O10" s="1">
        <v>4.2</v>
      </c>
      <c r="P10" s="13">
        <v>1.5</v>
      </c>
      <c r="Q10" s="1">
        <v>4.3</v>
      </c>
      <c r="R10" s="1">
        <v>3.8</v>
      </c>
      <c r="S10" s="1">
        <v>2.5</v>
      </c>
      <c r="T10" s="1">
        <f aca="true" t="shared" si="7" ref="T10:T24">(O10*0.02+P10*0.02+Q10*0.02+R10*0.02+S10*0.06)</f>
        <v>0.42600000000000005</v>
      </c>
      <c r="U10" s="14">
        <f aca="true" t="shared" si="8" ref="U10:U24">T10*100/14</f>
        <v>3.042857142857143</v>
      </c>
      <c r="V10" s="13"/>
      <c r="W10" s="1"/>
      <c r="X10" s="13">
        <v>3.6</v>
      </c>
      <c r="Y10" s="1">
        <v>4.2</v>
      </c>
      <c r="Z10" s="1"/>
      <c r="AA10" s="1"/>
      <c r="AB10" s="1">
        <f aca="true" t="shared" si="9" ref="AB10:AB24">(W10*0.02+X10*0.02+Y10*0.02+Z10*0.02+AA10*0.06)</f>
        <v>0.15600000000000003</v>
      </c>
      <c r="AC10" s="14">
        <f aca="true" t="shared" si="10" ref="AC10:AC24">AB10*100/14</f>
        <v>1.1142857142857145</v>
      </c>
      <c r="AD10" s="13"/>
      <c r="AE10" s="1"/>
      <c r="AF10" s="13"/>
      <c r="AG10" s="1"/>
      <c r="AH10" s="1"/>
      <c r="AI10" s="1"/>
      <c r="AJ10" s="1">
        <f aca="true" t="shared" si="11" ref="AJ10:AJ24">(AE10*0.02+AF10*0.02+AG10*0.02+AH10*0.02+AI10*0.06)</f>
        <v>0</v>
      </c>
      <c r="AK10" s="14">
        <f aca="true" t="shared" si="12" ref="AK10:AK24">AJ10*100/14</f>
        <v>0</v>
      </c>
      <c r="AL10" s="13"/>
      <c r="AM10" s="1"/>
      <c r="AN10" s="13"/>
      <c r="AO10" s="1"/>
      <c r="AP10" s="1"/>
      <c r="AQ10" s="1"/>
      <c r="AR10" s="1">
        <f aca="true" t="shared" si="13" ref="AR10:AR24">(AM10*0.02+AN10*0.02+AO10*0.02+AP10*0.02+AQ10*0.06)</f>
        <v>0</v>
      </c>
      <c r="AS10" s="14">
        <f aca="true" t="shared" si="14" ref="AS10:AS24">AR10*100/14</f>
        <v>0</v>
      </c>
      <c r="AT10" s="13"/>
      <c r="AU10" s="1"/>
      <c r="AV10" s="13"/>
      <c r="AW10" s="1"/>
      <c r="AX10" s="1"/>
      <c r="AY10" s="1"/>
      <c r="AZ10" s="1">
        <f aca="true" t="shared" si="15" ref="AZ10:AZ24">(AU10*0.02+AV10*0.02+AW10*0.02+AX10*0.02+AY10*0.06)</f>
        <v>0</v>
      </c>
      <c r="BA10" s="14">
        <f aca="true" t="shared" si="16" ref="BA10:BA24">AZ10*100/14</f>
        <v>0</v>
      </c>
    </row>
    <row r="11" spans="2:53" ht="15" customHeight="1" thickBot="1" thickTop="1">
      <c r="B11" s="4">
        <v>3</v>
      </c>
      <c r="C11" s="10"/>
      <c r="D11" s="1" t="s">
        <v>135</v>
      </c>
      <c r="E11" s="5"/>
      <c r="F11" s="6">
        <f t="shared" si="0"/>
        <v>2.1857142857142855</v>
      </c>
      <c r="G11" s="7">
        <f t="shared" si="1"/>
        <v>0.8857142857142858</v>
      </c>
      <c r="H11" s="8">
        <f t="shared" si="2"/>
        <v>0</v>
      </c>
      <c r="I11" s="9">
        <f t="shared" si="3"/>
        <v>0</v>
      </c>
      <c r="J11" s="10">
        <f t="shared" si="4"/>
        <v>0</v>
      </c>
      <c r="K11" s="11">
        <f t="shared" si="5"/>
        <v>0.052058111380145274</v>
      </c>
      <c r="L11" s="12"/>
      <c r="M11" s="55">
        <f t="shared" si="6"/>
        <v>0.052058111380145274</v>
      </c>
      <c r="N11" s="13"/>
      <c r="O11" s="1"/>
      <c r="P11" s="13">
        <v>0</v>
      </c>
      <c r="Q11" s="1">
        <v>4</v>
      </c>
      <c r="R11" s="1">
        <v>3.8</v>
      </c>
      <c r="S11" s="1">
        <v>2.5</v>
      </c>
      <c r="T11" s="1">
        <f t="shared" si="7"/>
        <v>0.306</v>
      </c>
      <c r="U11" s="14">
        <f t="shared" si="8"/>
        <v>2.1857142857142855</v>
      </c>
      <c r="V11" s="13"/>
      <c r="W11" s="1"/>
      <c r="X11" s="13">
        <v>2.4</v>
      </c>
      <c r="Y11" s="1">
        <v>3.8</v>
      </c>
      <c r="Z11" s="1"/>
      <c r="AA11" s="1"/>
      <c r="AB11" s="1">
        <f t="shared" si="9"/>
        <v>0.124</v>
      </c>
      <c r="AC11" s="14">
        <f t="shared" si="10"/>
        <v>0.8857142857142858</v>
      </c>
      <c r="AD11" s="13"/>
      <c r="AE11" s="1"/>
      <c r="AF11" s="13"/>
      <c r="AG11" s="1"/>
      <c r="AH11" s="1"/>
      <c r="AI11" s="1"/>
      <c r="AJ11" s="1">
        <f t="shared" si="11"/>
        <v>0</v>
      </c>
      <c r="AK11" s="14">
        <f t="shared" si="12"/>
        <v>0</v>
      </c>
      <c r="AL11" s="13"/>
      <c r="AM11" s="1"/>
      <c r="AN11" s="13"/>
      <c r="AO11" s="1"/>
      <c r="AP11" s="1"/>
      <c r="AQ11" s="1"/>
      <c r="AR11" s="1">
        <f t="shared" si="13"/>
        <v>0</v>
      </c>
      <c r="AS11" s="14">
        <f t="shared" si="14"/>
        <v>0</v>
      </c>
      <c r="AT11" s="13"/>
      <c r="AU11" s="1"/>
      <c r="AV11" s="13"/>
      <c r="AW11" s="1"/>
      <c r="AX11" s="1"/>
      <c r="AY11" s="1"/>
      <c r="AZ11" s="1">
        <f t="shared" si="15"/>
        <v>0</v>
      </c>
      <c r="BA11" s="14">
        <f t="shared" si="16"/>
        <v>0</v>
      </c>
    </row>
    <row r="12" spans="2:53" ht="18.75" customHeight="1" thickBot="1" thickTop="1">
      <c r="B12" s="4">
        <v>4</v>
      </c>
      <c r="C12" s="10"/>
      <c r="D12" s="1" t="s">
        <v>136</v>
      </c>
      <c r="E12" s="5"/>
      <c r="F12" s="6">
        <f t="shared" si="0"/>
        <v>2.2</v>
      </c>
      <c r="G12" s="7">
        <f t="shared" si="1"/>
        <v>0.7857142857142857</v>
      </c>
      <c r="H12" s="8">
        <f t="shared" si="2"/>
        <v>0</v>
      </c>
      <c r="I12" s="9">
        <f t="shared" si="3"/>
        <v>0</v>
      </c>
      <c r="J12" s="10">
        <f t="shared" si="4"/>
        <v>0</v>
      </c>
      <c r="K12" s="11">
        <f t="shared" si="5"/>
        <v>0.05060532687651332</v>
      </c>
      <c r="L12" s="12"/>
      <c r="M12" s="55">
        <f t="shared" si="6"/>
        <v>0.05060532687651332</v>
      </c>
      <c r="N12" s="13"/>
      <c r="O12" s="1"/>
      <c r="P12" s="13">
        <v>0.5</v>
      </c>
      <c r="Q12" s="1">
        <v>3.6</v>
      </c>
      <c r="R12" s="1">
        <v>3.8</v>
      </c>
      <c r="S12" s="1">
        <v>2.5</v>
      </c>
      <c r="T12" s="1">
        <f t="shared" si="7"/>
        <v>0.308</v>
      </c>
      <c r="U12" s="14">
        <f t="shared" si="8"/>
        <v>2.2</v>
      </c>
      <c r="V12" s="13"/>
      <c r="W12" s="1"/>
      <c r="X12" s="13">
        <v>1.6</v>
      </c>
      <c r="Y12" s="1">
        <v>3.9</v>
      </c>
      <c r="Z12" s="1"/>
      <c r="AA12" s="1"/>
      <c r="AB12" s="1">
        <f t="shared" si="9"/>
        <v>0.11</v>
      </c>
      <c r="AC12" s="14">
        <f t="shared" si="10"/>
        <v>0.7857142857142857</v>
      </c>
      <c r="AD12" s="13"/>
      <c r="AE12" s="1"/>
      <c r="AF12" s="13"/>
      <c r="AG12" s="1"/>
      <c r="AH12" s="1"/>
      <c r="AI12" s="1"/>
      <c r="AJ12" s="1">
        <f t="shared" si="11"/>
        <v>0</v>
      </c>
      <c r="AK12" s="14">
        <f t="shared" si="12"/>
        <v>0</v>
      </c>
      <c r="AL12" s="13"/>
      <c r="AM12" s="1"/>
      <c r="AN12" s="13"/>
      <c r="AO12" s="1"/>
      <c r="AP12" s="1"/>
      <c r="AQ12" s="1"/>
      <c r="AR12" s="1">
        <f t="shared" si="13"/>
        <v>0</v>
      </c>
      <c r="AS12" s="14">
        <f t="shared" si="14"/>
        <v>0</v>
      </c>
      <c r="AT12" s="13"/>
      <c r="AU12" s="1"/>
      <c r="AV12" s="13"/>
      <c r="AW12" s="1"/>
      <c r="AX12" s="1"/>
      <c r="AY12" s="1"/>
      <c r="AZ12" s="1">
        <f t="shared" si="15"/>
        <v>0</v>
      </c>
      <c r="BA12" s="14">
        <f t="shared" si="16"/>
        <v>0</v>
      </c>
    </row>
    <row r="13" spans="2:53" ht="18.75" customHeight="1" thickBot="1" thickTop="1">
      <c r="B13" s="4">
        <v>5</v>
      </c>
      <c r="C13" s="10"/>
      <c r="D13" s="1" t="s">
        <v>137</v>
      </c>
      <c r="E13" s="5"/>
      <c r="F13" s="6">
        <f t="shared" si="0"/>
        <v>2.771428571428572</v>
      </c>
      <c r="G13" s="7">
        <f t="shared" si="1"/>
        <v>0.8285714285714285</v>
      </c>
      <c r="H13" s="8">
        <f t="shared" si="2"/>
        <v>0</v>
      </c>
      <c r="I13" s="9">
        <f t="shared" si="3"/>
        <v>0</v>
      </c>
      <c r="J13" s="10">
        <f t="shared" si="4"/>
        <v>0</v>
      </c>
      <c r="K13" s="11">
        <f t="shared" si="5"/>
        <v>0.06101694915254238</v>
      </c>
      <c r="L13" s="12"/>
      <c r="M13" s="55">
        <f t="shared" si="6"/>
        <v>0.06101694915254238</v>
      </c>
      <c r="N13" s="13"/>
      <c r="O13" s="1">
        <v>3.8</v>
      </c>
      <c r="P13" s="13">
        <v>0</v>
      </c>
      <c r="Q13" s="1">
        <v>4.3</v>
      </c>
      <c r="R13" s="1">
        <v>3.8</v>
      </c>
      <c r="S13" s="1">
        <v>2.5</v>
      </c>
      <c r="T13" s="1">
        <f t="shared" si="7"/>
        <v>0.388</v>
      </c>
      <c r="U13" s="14">
        <f t="shared" si="8"/>
        <v>2.771428571428572</v>
      </c>
      <c r="V13" s="13"/>
      <c r="W13" s="1"/>
      <c r="X13" s="13">
        <v>2</v>
      </c>
      <c r="Y13" s="1">
        <v>3.8</v>
      </c>
      <c r="Z13" s="1"/>
      <c r="AA13" s="1"/>
      <c r="AB13" s="1">
        <f t="shared" si="9"/>
        <v>0.11599999999999999</v>
      </c>
      <c r="AC13" s="14">
        <f t="shared" si="10"/>
        <v>0.8285714285714285</v>
      </c>
      <c r="AD13" s="13"/>
      <c r="AE13" s="1"/>
      <c r="AF13" s="13"/>
      <c r="AG13" s="1"/>
      <c r="AH13" s="1"/>
      <c r="AI13" s="1"/>
      <c r="AJ13" s="1">
        <f t="shared" si="11"/>
        <v>0</v>
      </c>
      <c r="AK13" s="14">
        <f t="shared" si="12"/>
        <v>0</v>
      </c>
      <c r="AL13" s="13"/>
      <c r="AM13" s="1"/>
      <c r="AN13" s="13"/>
      <c r="AO13" s="1"/>
      <c r="AP13" s="1"/>
      <c r="AQ13" s="1"/>
      <c r="AR13" s="1">
        <f t="shared" si="13"/>
        <v>0</v>
      </c>
      <c r="AS13" s="14">
        <f t="shared" si="14"/>
        <v>0</v>
      </c>
      <c r="AT13" s="13"/>
      <c r="AU13" s="1"/>
      <c r="AV13" s="13"/>
      <c r="AW13" s="1"/>
      <c r="AX13" s="1"/>
      <c r="AY13" s="1"/>
      <c r="AZ13" s="1">
        <f t="shared" si="15"/>
        <v>0</v>
      </c>
      <c r="BA13" s="14">
        <f t="shared" si="16"/>
        <v>0</v>
      </c>
    </row>
    <row r="14" spans="2:53" ht="18.75" customHeight="1" thickBot="1" thickTop="1">
      <c r="B14" s="4">
        <v>6</v>
      </c>
      <c r="C14" s="10"/>
      <c r="D14" s="1" t="s">
        <v>138</v>
      </c>
      <c r="E14" s="5"/>
      <c r="F14" s="6">
        <f t="shared" si="0"/>
        <v>2.2857142857142856</v>
      </c>
      <c r="G14" s="7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  <c r="K14" s="11">
        <f t="shared" si="5"/>
        <v>0.038740920096852295</v>
      </c>
      <c r="L14" s="12"/>
      <c r="M14" s="55">
        <f t="shared" si="6"/>
        <v>0.038740920096852295</v>
      </c>
      <c r="N14" s="13"/>
      <c r="O14" s="1"/>
      <c r="P14" s="13">
        <v>0</v>
      </c>
      <c r="Q14" s="1">
        <v>4.7</v>
      </c>
      <c r="R14" s="1">
        <v>3.8</v>
      </c>
      <c r="S14" s="1">
        <v>2.5</v>
      </c>
      <c r="T14" s="1">
        <f t="shared" si="7"/>
        <v>0.31999999999999995</v>
      </c>
      <c r="U14" s="14">
        <f t="shared" si="8"/>
        <v>2.2857142857142856</v>
      </c>
      <c r="V14" s="13"/>
      <c r="W14" s="1"/>
      <c r="X14" s="13">
        <v>0</v>
      </c>
      <c r="Y14" s="1"/>
      <c r="Z14" s="1"/>
      <c r="AA14" s="1"/>
      <c r="AB14" s="1">
        <f t="shared" si="9"/>
        <v>0</v>
      </c>
      <c r="AC14" s="14">
        <f t="shared" si="10"/>
        <v>0</v>
      </c>
      <c r="AD14" s="13"/>
      <c r="AE14" s="1"/>
      <c r="AF14" s="13"/>
      <c r="AG14" s="1"/>
      <c r="AH14" s="1"/>
      <c r="AI14" s="1"/>
      <c r="AJ14" s="1">
        <f t="shared" si="11"/>
        <v>0</v>
      </c>
      <c r="AK14" s="14">
        <f t="shared" si="12"/>
        <v>0</v>
      </c>
      <c r="AL14" s="13"/>
      <c r="AM14" s="1"/>
      <c r="AN14" s="13"/>
      <c r="AO14" s="1"/>
      <c r="AP14" s="1"/>
      <c r="AQ14" s="1"/>
      <c r="AR14" s="1">
        <f t="shared" si="13"/>
        <v>0</v>
      </c>
      <c r="AS14" s="14">
        <f t="shared" si="14"/>
        <v>0</v>
      </c>
      <c r="AT14" s="13"/>
      <c r="AU14" s="1"/>
      <c r="AV14" s="13"/>
      <c r="AW14" s="1"/>
      <c r="AX14" s="1"/>
      <c r="AY14" s="1"/>
      <c r="AZ14" s="1">
        <f t="shared" si="15"/>
        <v>0</v>
      </c>
      <c r="BA14" s="14">
        <f t="shared" si="16"/>
        <v>0</v>
      </c>
    </row>
    <row r="15" spans="2:53" ht="18.75" customHeight="1" thickBot="1" thickTop="1">
      <c r="B15" s="4">
        <v>7</v>
      </c>
      <c r="C15" s="10"/>
      <c r="D15" s="1" t="s">
        <v>139</v>
      </c>
      <c r="E15" s="5"/>
      <c r="F15" s="6">
        <f t="shared" si="0"/>
        <v>1.5714285714285714</v>
      </c>
      <c r="G15" s="7">
        <f t="shared" si="1"/>
        <v>0</v>
      </c>
      <c r="H15" s="8">
        <f t="shared" si="2"/>
        <v>0</v>
      </c>
      <c r="I15" s="9">
        <f t="shared" si="3"/>
        <v>0</v>
      </c>
      <c r="J15" s="10">
        <f t="shared" si="4"/>
        <v>0</v>
      </c>
      <c r="K15" s="11">
        <f t="shared" si="5"/>
        <v>0.026634382566585957</v>
      </c>
      <c r="L15" s="12"/>
      <c r="M15" s="55">
        <f t="shared" si="6"/>
        <v>0.026634382566585957</v>
      </c>
      <c r="N15" s="13"/>
      <c r="O15" s="1">
        <v>3.8</v>
      </c>
      <c r="P15" s="13">
        <v>0.5</v>
      </c>
      <c r="Q15" s="1">
        <v>3.2</v>
      </c>
      <c r="R15" s="1">
        <v>3.5</v>
      </c>
      <c r="S15" s="1">
        <v>0</v>
      </c>
      <c r="T15" s="1">
        <f t="shared" si="7"/>
        <v>0.22</v>
      </c>
      <c r="U15" s="14">
        <f t="shared" si="8"/>
        <v>1.5714285714285714</v>
      </c>
      <c r="V15" s="13"/>
      <c r="W15" s="1"/>
      <c r="X15" s="13">
        <v>0</v>
      </c>
      <c r="Y15" s="1"/>
      <c r="Z15" s="1"/>
      <c r="AA15" s="1"/>
      <c r="AB15" s="1">
        <f t="shared" si="9"/>
        <v>0</v>
      </c>
      <c r="AC15" s="14">
        <f t="shared" si="10"/>
        <v>0</v>
      </c>
      <c r="AD15" s="13"/>
      <c r="AE15" s="1"/>
      <c r="AF15" s="13"/>
      <c r="AG15" s="1"/>
      <c r="AH15" s="1"/>
      <c r="AI15" s="1"/>
      <c r="AJ15" s="1">
        <f t="shared" si="11"/>
        <v>0</v>
      </c>
      <c r="AK15" s="14">
        <f t="shared" si="12"/>
        <v>0</v>
      </c>
      <c r="AL15" s="13"/>
      <c r="AM15" s="1"/>
      <c r="AN15" s="13"/>
      <c r="AO15" s="1"/>
      <c r="AP15" s="1"/>
      <c r="AQ15" s="1"/>
      <c r="AR15" s="1">
        <f t="shared" si="13"/>
        <v>0</v>
      </c>
      <c r="AS15" s="14">
        <f t="shared" si="14"/>
        <v>0</v>
      </c>
      <c r="AT15" s="13"/>
      <c r="AU15" s="1"/>
      <c r="AV15" s="13"/>
      <c r="AW15" s="1"/>
      <c r="AX15" s="1"/>
      <c r="AY15" s="1"/>
      <c r="AZ15" s="1">
        <f t="shared" si="15"/>
        <v>0</v>
      </c>
      <c r="BA15" s="14">
        <f t="shared" si="16"/>
        <v>0</v>
      </c>
    </row>
    <row r="16" spans="2:53" ht="18.75" customHeight="1" thickBot="1" thickTop="1">
      <c r="B16" s="4">
        <v>8</v>
      </c>
      <c r="C16" s="10"/>
      <c r="D16" s="1" t="s">
        <v>140</v>
      </c>
      <c r="E16" s="5"/>
      <c r="F16" s="6">
        <f t="shared" si="0"/>
        <v>1.1857142857142855</v>
      </c>
      <c r="G16" s="7">
        <f t="shared" si="1"/>
        <v>0.6857142857142857</v>
      </c>
      <c r="H16" s="8">
        <f t="shared" si="2"/>
        <v>0</v>
      </c>
      <c r="I16" s="9">
        <f t="shared" si="3"/>
        <v>0</v>
      </c>
      <c r="J16" s="10">
        <f t="shared" si="4"/>
        <v>0</v>
      </c>
      <c r="K16" s="11">
        <f t="shared" si="5"/>
        <v>0.03171912832929782</v>
      </c>
      <c r="L16" s="12"/>
      <c r="M16" s="55">
        <f t="shared" si="6"/>
        <v>0.03171912832929782</v>
      </c>
      <c r="N16" s="13"/>
      <c r="O16" s="1"/>
      <c r="P16" s="13">
        <v>0.5</v>
      </c>
      <c r="Q16" s="1">
        <v>4.3</v>
      </c>
      <c r="R16" s="1">
        <v>3.5</v>
      </c>
      <c r="S16" s="1">
        <v>0</v>
      </c>
      <c r="T16" s="1">
        <f t="shared" si="7"/>
        <v>0.16599999999999998</v>
      </c>
      <c r="U16" s="14">
        <f t="shared" si="8"/>
        <v>1.1857142857142855</v>
      </c>
      <c r="V16" s="13"/>
      <c r="W16" s="1"/>
      <c r="X16" s="13">
        <v>1</v>
      </c>
      <c r="Y16" s="1">
        <v>3.8</v>
      </c>
      <c r="Z16" s="1"/>
      <c r="AA16" s="1"/>
      <c r="AB16" s="1">
        <f t="shared" si="9"/>
        <v>0.096</v>
      </c>
      <c r="AC16" s="14">
        <f t="shared" si="10"/>
        <v>0.6857142857142857</v>
      </c>
      <c r="AD16" s="13"/>
      <c r="AE16" s="1"/>
      <c r="AF16" s="13"/>
      <c r="AG16" s="1"/>
      <c r="AH16" s="1"/>
      <c r="AI16" s="1"/>
      <c r="AJ16" s="1">
        <f t="shared" si="11"/>
        <v>0</v>
      </c>
      <c r="AK16" s="14">
        <f t="shared" si="12"/>
        <v>0</v>
      </c>
      <c r="AL16" s="13"/>
      <c r="AM16" s="1"/>
      <c r="AN16" s="13"/>
      <c r="AO16" s="1"/>
      <c r="AP16" s="1"/>
      <c r="AQ16" s="1"/>
      <c r="AR16" s="1">
        <f t="shared" si="13"/>
        <v>0</v>
      </c>
      <c r="AS16" s="14">
        <f t="shared" si="14"/>
        <v>0</v>
      </c>
      <c r="AT16" s="13"/>
      <c r="AU16" s="1"/>
      <c r="AV16" s="13"/>
      <c r="AW16" s="1"/>
      <c r="AX16" s="1"/>
      <c r="AY16" s="1"/>
      <c r="AZ16" s="1">
        <f t="shared" si="15"/>
        <v>0</v>
      </c>
      <c r="BA16" s="14">
        <f t="shared" si="16"/>
        <v>0</v>
      </c>
    </row>
    <row r="17" spans="1:53" ht="18.75" customHeight="1" thickBot="1" thickTop="1">
      <c r="A17" s="15"/>
      <c r="B17" s="4">
        <v>9</v>
      </c>
      <c r="C17" s="10"/>
      <c r="D17" s="1" t="s">
        <v>141</v>
      </c>
      <c r="E17" s="5"/>
      <c r="F17" s="6">
        <f t="shared" si="0"/>
        <v>1.5857142857142854</v>
      </c>
      <c r="G17" s="7">
        <f t="shared" si="1"/>
        <v>1.0000000000000002</v>
      </c>
      <c r="H17" s="8">
        <f t="shared" si="2"/>
        <v>0</v>
      </c>
      <c r="I17" s="9">
        <f t="shared" si="3"/>
        <v>0</v>
      </c>
      <c r="J17" s="10">
        <f t="shared" si="4"/>
        <v>0</v>
      </c>
      <c r="K17" s="11">
        <f t="shared" si="5"/>
        <v>0.04382566585956416</v>
      </c>
      <c r="L17" s="12"/>
      <c r="M17" s="55">
        <f t="shared" si="6"/>
        <v>0.04382566585956416</v>
      </c>
      <c r="N17" s="13"/>
      <c r="O17" s="1">
        <v>2.8</v>
      </c>
      <c r="P17" s="13">
        <v>0.5</v>
      </c>
      <c r="Q17" s="1">
        <v>4.3</v>
      </c>
      <c r="R17" s="1">
        <v>3.5</v>
      </c>
      <c r="S17" s="1">
        <v>0</v>
      </c>
      <c r="T17" s="1">
        <f t="shared" si="7"/>
        <v>0.22199999999999998</v>
      </c>
      <c r="U17" s="14">
        <f t="shared" si="8"/>
        <v>1.5857142857142854</v>
      </c>
      <c r="V17" s="13"/>
      <c r="W17" s="1"/>
      <c r="X17" s="13">
        <v>2.5</v>
      </c>
      <c r="Y17" s="1">
        <v>4.5</v>
      </c>
      <c r="Z17" s="1"/>
      <c r="AA17" s="1"/>
      <c r="AB17" s="1">
        <f t="shared" si="9"/>
        <v>0.14</v>
      </c>
      <c r="AC17" s="14">
        <f t="shared" si="10"/>
        <v>1.0000000000000002</v>
      </c>
      <c r="AD17" s="13"/>
      <c r="AE17" s="1"/>
      <c r="AF17" s="13"/>
      <c r="AG17" s="1"/>
      <c r="AH17" s="1"/>
      <c r="AI17" s="1"/>
      <c r="AJ17" s="1">
        <f t="shared" si="11"/>
        <v>0</v>
      </c>
      <c r="AK17" s="14">
        <f t="shared" si="12"/>
        <v>0</v>
      </c>
      <c r="AL17" s="13"/>
      <c r="AM17" s="1"/>
      <c r="AN17" s="13"/>
      <c r="AO17" s="1"/>
      <c r="AP17" s="1"/>
      <c r="AQ17" s="1"/>
      <c r="AR17" s="1">
        <f t="shared" si="13"/>
        <v>0</v>
      </c>
      <c r="AS17" s="14">
        <f t="shared" si="14"/>
        <v>0</v>
      </c>
      <c r="AT17" s="13"/>
      <c r="AU17" s="1"/>
      <c r="AV17" s="13"/>
      <c r="AW17" s="1"/>
      <c r="AX17" s="1"/>
      <c r="AY17" s="1"/>
      <c r="AZ17" s="1">
        <f t="shared" si="15"/>
        <v>0</v>
      </c>
      <c r="BA17" s="14">
        <f t="shared" si="16"/>
        <v>0</v>
      </c>
    </row>
    <row r="18" spans="2:53" ht="18.75" customHeight="1" thickBot="1" thickTop="1">
      <c r="B18" s="4">
        <v>10</v>
      </c>
      <c r="C18" s="10"/>
      <c r="D18" s="1" t="s">
        <v>142</v>
      </c>
      <c r="E18" s="5"/>
      <c r="F18" s="6">
        <f t="shared" si="0"/>
        <v>0.5000000000000001</v>
      </c>
      <c r="G18" s="7">
        <f t="shared" si="1"/>
        <v>0</v>
      </c>
      <c r="H18" s="8">
        <f t="shared" si="2"/>
        <v>0</v>
      </c>
      <c r="I18" s="9">
        <f t="shared" si="3"/>
        <v>0</v>
      </c>
      <c r="J18" s="10">
        <f t="shared" si="4"/>
        <v>0</v>
      </c>
      <c r="K18" s="11">
        <f t="shared" si="5"/>
        <v>0.008474576271186442</v>
      </c>
      <c r="L18" s="12"/>
      <c r="M18" s="55">
        <f t="shared" si="6"/>
        <v>0.008474576271186442</v>
      </c>
      <c r="N18" s="13"/>
      <c r="O18" s="1"/>
      <c r="P18" s="13">
        <v>0</v>
      </c>
      <c r="Q18" s="1">
        <v>0</v>
      </c>
      <c r="R18" s="1">
        <v>3.5</v>
      </c>
      <c r="S18" s="1">
        <v>0</v>
      </c>
      <c r="T18" s="1">
        <f t="shared" si="7"/>
        <v>0.07</v>
      </c>
      <c r="U18" s="14">
        <f t="shared" si="8"/>
        <v>0.5000000000000001</v>
      </c>
      <c r="V18" s="13"/>
      <c r="W18" s="1"/>
      <c r="X18" s="13">
        <v>0</v>
      </c>
      <c r="Y18" s="1"/>
      <c r="Z18" s="1"/>
      <c r="AA18" s="1"/>
      <c r="AB18" s="1">
        <f t="shared" si="9"/>
        <v>0</v>
      </c>
      <c r="AC18" s="14">
        <f t="shared" si="10"/>
        <v>0</v>
      </c>
      <c r="AD18" s="13"/>
      <c r="AE18" s="1"/>
      <c r="AF18" s="13"/>
      <c r="AG18" s="1"/>
      <c r="AH18" s="1"/>
      <c r="AI18" s="1"/>
      <c r="AJ18" s="1">
        <f t="shared" si="11"/>
        <v>0</v>
      </c>
      <c r="AK18" s="14">
        <f t="shared" si="12"/>
        <v>0</v>
      </c>
      <c r="AL18" s="13"/>
      <c r="AM18" s="1"/>
      <c r="AN18" s="13"/>
      <c r="AO18" s="1"/>
      <c r="AP18" s="1"/>
      <c r="AQ18" s="1"/>
      <c r="AR18" s="1">
        <f t="shared" si="13"/>
        <v>0</v>
      </c>
      <c r="AS18" s="14">
        <f t="shared" si="14"/>
        <v>0</v>
      </c>
      <c r="AT18" s="13"/>
      <c r="AU18" s="1"/>
      <c r="AV18" s="13"/>
      <c r="AW18" s="1"/>
      <c r="AX18" s="1"/>
      <c r="AY18" s="1"/>
      <c r="AZ18" s="1">
        <f t="shared" si="15"/>
        <v>0</v>
      </c>
      <c r="BA18" s="14">
        <f t="shared" si="16"/>
        <v>0</v>
      </c>
    </row>
    <row r="19" spans="2:53" ht="18.75" customHeight="1" thickBot="1" thickTop="1">
      <c r="B19" s="4">
        <v>11</v>
      </c>
      <c r="C19" s="10"/>
      <c r="D19" s="1" t="s">
        <v>143</v>
      </c>
      <c r="E19" s="5"/>
      <c r="F19" s="6">
        <f t="shared" si="0"/>
        <v>3.1571428571428575</v>
      </c>
      <c r="G19" s="7">
        <f t="shared" si="1"/>
        <v>0.8</v>
      </c>
      <c r="H19" s="8">
        <f t="shared" si="2"/>
        <v>0</v>
      </c>
      <c r="I19" s="9">
        <f t="shared" si="3"/>
        <v>0</v>
      </c>
      <c r="J19" s="10">
        <f t="shared" si="4"/>
        <v>0</v>
      </c>
      <c r="K19" s="11">
        <f t="shared" si="5"/>
        <v>0.06707021791767555</v>
      </c>
      <c r="L19" s="12"/>
      <c r="M19" s="55">
        <f t="shared" si="6"/>
        <v>0.06707021791767555</v>
      </c>
      <c r="N19" s="13"/>
      <c r="O19" s="1">
        <v>3.8</v>
      </c>
      <c r="P19" s="13">
        <v>1</v>
      </c>
      <c r="Q19" s="1">
        <v>3.7</v>
      </c>
      <c r="R19" s="1">
        <v>4.3</v>
      </c>
      <c r="S19" s="1">
        <v>3.1</v>
      </c>
      <c r="T19" s="1">
        <f t="shared" si="7"/>
        <v>0.442</v>
      </c>
      <c r="U19" s="14">
        <f t="shared" si="8"/>
        <v>3.1571428571428575</v>
      </c>
      <c r="V19" s="13"/>
      <c r="W19" s="1"/>
      <c r="X19" s="13">
        <v>2</v>
      </c>
      <c r="Y19" s="1">
        <v>3.6</v>
      </c>
      <c r="Z19" s="1"/>
      <c r="AA19" s="1"/>
      <c r="AB19" s="1">
        <f t="shared" si="9"/>
        <v>0.11200000000000002</v>
      </c>
      <c r="AC19" s="14">
        <f t="shared" si="10"/>
        <v>0.8</v>
      </c>
      <c r="AD19" s="13"/>
      <c r="AE19" s="1"/>
      <c r="AF19" s="13"/>
      <c r="AG19" s="1"/>
      <c r="AH19" s="1"/>
      <c r="AI19" s="1"/>
      <c r="AJ19" s="1">
        <f t="shared" si="11"/>
        <v>0</v>
      </c>
      <c r="AK19" s="14">
        <f t="shared" si="12"/>
        <v>0</v>
      </c>
      <c r="AL19" s="13"/>
      <c r="AM19" s="1"/>
      <c r="AN19" s="13"/>
      <c r="AO19" s="1"/>
      <c r="AP19" s="1"/>
      <c r="AQ19" s="1"/>
      <c r="AR19" s="1">
        <f t="shared" si="13"/>
        <v>0</v>
      </c>
      <c r="AS19" s="14">
        <f t="shared" si="14"/>
        <v>0</v>
      </c>
      <c r="AT19" s="13"/>
      <c r="AU19" s="1"/>
      <c r="AV19" s="13"/>
      <c r="AW19" s="1"/>
      <c r="AX19" s="1"/>
      <c r="AY19" s="1"/>
      <c r="AZ19" s="1">
        <f t="shared" si="15"/>
        <v>0</v>
      </c>
      <c r="BA19" s="14">
        <f t="shared" si="16"/>
        <v>0</v>
      </c>
    </row>
    <row r="20" spans="2:53" ht="18.75" customHeight="1" thickBot="1" thickTop="1">
      <c r="B20" s="4">
        <v>12</v>
      </c>
      <c r="C20" s="10"/>
      <c r="D20" s="1" t="s">
        <v>144</v>
      </c>
      <c r="E20" s="5"/>
      <c r="F20" s="6">
        <f t="shared" si="0"/>
        <v>3.085714285714286</v>
      </c>
      <c r="G20" s="7">
        <f t="shared" si="1"/>
        <v>0.8571428571428571</v>
      </c>
      <c r="H20" s="8">
        <f t="shared" si="2"/>
        <v>0</v>
      </c>
      <c r="I20" s="9">
        <f t="shared" si="3"/>
        <v>0</v>
      </c>
      <c r="J20" s="10">
        <f t="shared" si="4"/>
        <v>0</v>
      </c>
      <c r="K20" s="11">
        <f t="shared" si="5"/>
        <v>0.06682808716707023</v>
      </c>
      <c r="L20" s="12"/>
      <c r="M20" s="55">
        <f t="shared" si="6"/>
        <v>0.06682808716707023</v>
      </c>
      <c r="N20" s="13"/>
      <c r="O20" s="1">
        <v>4</v>
      </c>
      <c r="P20" s="13">
        <v>1</v>
      </c>
      <c r="Q20" s="1">
        <v>3</v>
      </c>
      <c r="R20" s="1">
        <v>4.3</v>
      </c>
      <c r="S20" s="1">
        <v>3.1</v>
      </c>
      <c r="T20" s="1">
        <f t="shared" si="7"/>
        <v>0.432</v>
      </c>
      <c r="U20" s="14">
        <f t="shared" si="8"/>
        <v>3.085714285714286</v>
      </c>
      <c r="V20" s="13"/>
      <c r="W20" s="1"/>
      <c r="X20" s="13">
        <v>2.2</v>
      </c>
      <c r="Y20" s="1">
        <v>3.8</v>
      </c>
      <c r="Z20" s="1"/>
      <c r="AA20" s="1"/>
      <c r="AB20" s="1">
        <f t="shared" si="9"/>
        <v>0.12</v>
      </c>
      <c r="AC20" s="14">
        <f t="shared" si="10"/>
        <v>0.8571428571428571</v>
      </c>
      <c r="AD20" s="13"/>
      <c r="AE20" s="1"/>
      <c r="AF20" s="13"/>
      <c r="AG20" s="1"/>
      <c r="AH20" s="1"/>
      <c r="AI20" s="1"/>
      <c r="AJ20" s="1">
        <f t="shared" si="11"/>
        <v>0</v>
      </c>
      <c r="AK20" s="14">
        <f t="shared" si="12"/>
        <v>0</v>
      </c>
      <c r="AL20" s="13"/>
      <c r="AM20" s="1"/>
      <c r="AN20" s="13"/>
      <c r="AO20" s="1"/>
      <c r="AP20" s="1"/>
      <c r="AQ20" s="1"/>
      <c r="AR20" s="1">
        <f t="shared" si="13"/>
        <v>0</v>
      </c>
      <c r="AS20" s="14">
        <f t="shared" si="14"/>
        <v>0</v>
      </c>
      <c r="AT20" s="13"/>
      <c r="AU20" s="1"/>
      <c r="AV20" s="13"/>
      <c r="AW20" s="1"/>
      <c r="AX20" s="1"/>
      <c r="AY20" s="1"/>
      <c r="AZ20" s="1">
        <f t="shared" si="15"/>
        <v>0</v>
      </c>
      <c r="BA20" s="14">
        <f t="shared" si="16"/>
        <v>0</v>
      </c>
    </row>
    <row r="21" spans="2:53" ht="18.75" customHeight="1" thickBot="1" thickTop="1">
      <c r="B21" s="4">
        <v>13</v>
      </c>
      <c r="C21" s="10"/>
      <c r="D21" s="1" t="s">
        <v>145</v>
      </c>
      <c r="E21" s="5"/>
      <c r="F21" s="6">
        <f t="shared" si="0"/>
        <v>2.5857142857142854</v>
      </c>
      <c r="G21" s="7">
        <f t="shared" si="1"/>
        <v>0</v>
      </c>
      <c r="H21" s="8">
        <f t="shared" si="2"/>
        <v>0</v>
      </c>
      <c r="I21" s="9">
        <f t="shared" si="3"/>
        <v>0</v>
      </c>
      <c r="J21" s="10">
        <f t="shared" si="4"/>
        <v>0</v>
      </c>
      <c r="K21" s="11">
        <f t="shared" si="5"/>
        <v>0.04382566585956416</v>
      </c>
      <c r="L21" s="12"/>
      <c r="M21" s="55">
        <f t="shared" si="6"/>
        <v>0.04382566585956416</v>
      </c>
      <c r="N21" s="13"/>
      <c r="O21" s="1"/>
      <c r="P21" s="13">
        <v>1</v>
      </c>
      <c r="Q21" s="1">
        <v>3.5</v>
      </c>
      <c r="R21" s="1">
        <v>4.3</v>
      </c>
      <c r="S21" s="1">
        <v>3.1</v>
      </c>
      <c r="T21" s="1">
        <f t="shared" si="7"/>
        <v>0.362</v>
      </c>
      <c r="U21" s="14">
        <f t="shared" si="8"/>
        <v>2.5857142857142854</v>
      </c>
      <c r="V21" s="13"/>
      <c r="W21" s="1"/>
      <c r="X21" s="13">
        <v>0</v>
      </c>
      <c r="Y21" s="1"/>
      <c r="Z21" s="1"/>
      <c r="AA21" s="1"/>
      <c r="AB21" s="1">
        <f t="shared" si="9"/>
        <v>0</v>
      </c>
      <c r="AC21" s="14">
        <f t="shared" si="10"/>
        <v>0</v>
      </c>
      <c r="AD21" s="13"/>
      <c r="AE21" s="1"/>
      <c r="AF21" s="13"/>
      <c r="AG21" s="1"/>
      <c r="AH21" s="1"/>
      <c r="AI21" s="1"/>
      <c r="AJ21" s="1">
        <f t="shared" si="11"/>
        <v>0</v>
      </c>
      <c r="AK21" s="14">
        <f t="shared" si="12"/>
        <v>0</v>
      </c>
      <c r="AL21" s="13"/>
      <c r="AM21" s="1"/>
      <c r="AN21" s="13"/>
      <c r="AO21" s="1"/>
      <c r="AP21" s="1"/>
      <c r="AQ21" s="1"/>
      <c r="AR21" s="1">
        <f t="shared" si="13"/>
        <v>0</v>
      </c>
      <c r="AS21" s="14">
        <f t="shared" si="14"/>
        <v>0</v>
      </c>
      <c r="AT21" s="13"/>
      <c r="AU21" s="1"/>
      <c r="AV21" s="13"/>
      <c r="AW21" s="1"/>
      <c r="AX21" s="1"/>
      <c r="AY21" s="1"/>
      <c r="AZ21" s="1">
        <f t="shared" si="15"/>
        <v>0</v>
      </c>
      <c r="BA21" s="14">
        <f t="shared" si="16"/>
        <v>0</v>
      </c>
    </row>
    <row r="22" spans="2:53" ht="18.75" customHeight="1" thickBot="1" thickTop="1">
      <c r="B22" s="4">
        <v>14</v>
      </c>
      <c r="C22" s="10"/>
      <c r="D22" s="1" t="s">
        <v>146</v>
      </c>
      <c r="E22" s="5"/>
      <c r="F22" s="6">
        <f t="shared" si="0"/>
        <v>3.1571428571428575</v>
      </c>
      <c r="G22" s="7">
        <f t="shared" si="1"/>
        <v>0.8571428571428573</v>
      </c>
      <c r="H22" s="8">
        <f t="shared" si="2"/>
        <v>0</v>
      </c>
      <c r="I22" s="9">
        <f t="shared" si="3"/>
        <v>0</v>
      </c>
      <c r="J22" s="10">
        <f t="shared" si="4"/>
        <v>0</v>
      </c>
      <c r="K22" s="11">
        <f t="shared" si="5"/>
        <v>0.06803874092009686</v>
      </c>
      <c r="L22" s="12"/>
      <c r="M22" s="55">
        <f t="shared" si="6"/>
        <v>0.06803874092009686</v>
      </c>
      <c r="N22" s="13"/>
      <c r="O22" s="1">
        <v>4.5</v>
      </c>
      <c r="P22" s="13">
        <v>1</v>
      </c>
      <c r="Q22" s="1">
        <v>3</v>
      </c>
      <c r="R22" s="1">
        <v>4.3</v>
      </c>
      <c r="S22" s="1">
        <v>3.1</v>
      </c>
      <c r="T22" s="1">
        <f t="shared" si="7"/>
        <v>0.442</v>
      </c>
      <c r="U22" s="14">
        <f t="shared" si="8"/>
        <v>3.1571428571428575</v>
      </c>
      <c r="V22" s="13"/>
      <c r="W22" s="1"/>
      <c r="X22" s="13">
        <v>2.4</v>
      </c>
      <c r="Y22" s="1">
        <v>3.6</v>
      </c>
      <c r="Z22" s="1"/>
      <c r="AA22" s="1"/>
      <c r="AB22" s="1">
        <f t="shared" si="9"/>
        <v>0.12000000000000001</v>
      </c>
      <c r="AC22" s="14">
        <f t="shared" si="10"/>
        <v>0.8571428571428573</v>
      </c>
      <c r="AD22" s="13"/>
      <c r="AE22" s="1"/>
      <c r="AF22" s="13"/>
      <c r="AG22" s="1"/>
      <c r="AH22" s="1"/>
      <c r="AI22" s="1"/>
      <c r="AJ22" s="1">
        <f t="shared" si="11"/>
        <v>0</v>
      </c>
      <c r="AK22" s="14">
        <f t="shared" si="12"/>
        <v>0</v>
      </c>
      <c r="AL22" s="13"/>
      <c r="AM22" s="1"/>
      <c r="AN22" s="13"/>
      <c r="AO22" s="1"/>
      <c r="AP22" s="1"/>
      <c r="AQ22" s="1"/>
      <c r="AR22" s="1">
        <f t="shared" si="13"/>
        <v>0</v>
      </c>
      <c r="AS22" s="14">
        <f t="shared" si="14"/>
        <v>0</v>
      </c>
      <c r="AT22" s="13"/>
      <c r="AU22" s="1"/>
      <c r="AV22" s="13"/>
      <c r="AW22" s="1"/>
      <c r="AX22" s="1"/>
      <c r="AY22" s="1"/>
      <c r="AZ22" s="1">
        <f t="shared" si="15"/>
        <v>0</v>
      </c>
      <c r="BA22" s="14">
        <f t="shared" si="16"/>
        <v>0</v>
      </c>
    </row>
    <row r="23" spans="2:53" ht="20.25" customHeight="1" thickBot="1" thickTop="1">
      <c r="B23" s="4">
        <v>15</v>
      </c>
      <c r="C23" s="10"/>
      <c r="D23" s="1"/>
      <c r="E23" s="5"/>
      <c r="F23" s="6">
        <f t="shared" si="0"/>
        <v>0</v>
      </c>
      <c r="G23" s="7">
        <f t="shared" si="1"/>
        <v>0</v>
      </c>
      <c r="H23" s="8">
        <f t="shared" si="2"/>
        <v>0</v>
      </c>
      <c r="I23" s="9">
        <f t="shared" si="3"/>
        <v>0</v>
      </c>
      <c r="J23" s="10">
        <f t="shared" si="4"/>
        <v>0</v>
      </c>
      <c r="K23" s="11">
        <f t="shared" si="5"/>
        <v>0</v>
      </c>
      <c r="L23" s="12"/>
      <c r="M23" s="55">
        <f t="shared" si="6"/>
        <v>0</v>
      </c>
      <c r="N23" s="13"/>
      <c r="O23" s="1"/>
      <c r="P23" s="13"/>
      <c r="Q23" s="1"/>
      <c r="R23" s="1"/>
      <c r="S23" s="1"/>
      <c r="T23" s="1">
        <f t="shared" si="7"/>
        <v>0</v>
      </c>
      <c r="U23" s="14">
        <f t="shared" si="8"/>
        <v>0</v>
      </c>
      <c r="V23" s="13"/>
      <c r="W23" s="1"/>
      <c r="X23" s="13"/>
      <c r="Y23" s="1"/>
      <c r="Z23" s="1"/>
      <c r="AA23" s="1"/>
      <c r="AB23" s="1">
        <f t="shared" si="9"/>
        <v>0</v>
      </c>
      <c r="AC23" s="14">
        <f t="shared" si="10"/>
        <v>0</v>
      </c>
      <c r="AD23" s="13"/>
      <c r="AE23" s="1"/>
      <c r="AF23" s="13"/>
      <c r="AG23" s="1"/>
      <c r="AH23" s="1"/>
      <c r="AI23" s="1"/>
      <c r="AJ23" s="1">
        <f t="shared" si="11"/>
        <v>0</v>
      </c>
      <c r="AK23" s="14">
        <f t="shared" si="12"/>
        <v>0</v>
      </c>
      <c r="AL23" s="13"/>
      <c r="AM23" s="1"/>
      <c r="AN23" s="13"/>
      <c r="AO23" s="1"/>
      <c r="AP23" s="1"/>
      <c r="AQ23" s="1"/>
      <c r="AR23" s="1">
        <f t="shared" si="13"/>
        <v>0</v>
      </c>
      <c r="AS23" s="14">
        <f t="shared" si="14"/>
        <v>0</v>
      </c>
      <c r="AT23" s="13"/>
      <c r="AU23" s="1"/>
      <c r="AV23" s="13"/>
      <c r="AW23" s="1"/>
      <c r="AX23" s="1"/>
      <c r="AY23" s="1"/>
      <c r="AZ23" s="1">
        <f t="shared" si="15"/>
        <v>0</v>
      </c>
      <c r="BA23" s="14">
        <f t="shared" si="16"/>
        <v>0</v>
      </c>
    </row>
    <row r="24" spans="2:53" ht="18.75" customHeight="1" thickBot="1" thickTop="1">
      <c r="B24" s="4">
        <v>16</v>
      </c>
      <c r="C24" s="10"/>
      <c r="D24" s="1"/>
      <c r="E24" s="5"/>
      <c r="F24" s="6">
        <f t="shared" si="0"/>
        <v>0</v>
      </c>
      <c r="G24" s="7">
        <f t="shared" si="1"/>
        <v>0</v>
      </c>
      <c r="H24" s="8">
        <f t="shared" si="2"/>
        <v>0</v>
      </c>
      <c r="I24" s="9">
        <f t="shared" si="3"/>
        <v>0</v>
      </c>
      <c r="J24" s="10">
        <f t="shared" si="4"/>
        <v>0</v>
      </c>
      <c r="K24" s="11">
        <f t="shared" si="5"/>
        <v>0</v>
      </c>
      <c r="L24" s="12"/>
      <c r="M24" s="55">
        <f t="shared" si="6"/>
        <v>0</v>
      </c>
      <c r="N24" s="13"/>
      <c r="O24" s="1"/>
      <c r="P24" s="13"/>
      <c r="Q24" s="1"/>
      <c r="R24" s="1"/>
      <c r="S24" s="1"/>
      <c r="T24" s="1">
        <f t="shared" si="7"/>
        <v>0</v>
      </c>
      <c r="U24" s="14">
        <f t="shared" si="8"/>
        <v>0</v>
      </c>
      <c r="V24" s="13"/>
      <c r="W24" s="1"/>
      <c r="X24" s="13"/>
      <c r="Y24" s="1"/>
      <c r="Z24" s="1"/>
      <c r="AA24" s="1"/>
      <c r="AB24" s="1">
        <f t="shared" si="9"/>
        <v>0</v>
      </c>
      <c r="AC24" s="14">
        <f t="shared" si="10"/>
        <v>0</v>
      </c>
      <c r="AD24" s="13"/>
      <c r="AE24" s="1"/>
      <c r="AF24" s="13"/>
      <c r="AG24" s="1"/>
      <c r="AH24" s="1"/>
      <c r="AI24" s="1"/>
      <c r="AJ24" s="1">
        <f t="shared" si="11"/>
        <v>0</v>
      </c>
      <c r="AK24" s="14">
        <f t="shared" si="12"/>
        <v>0</v>
      </c>
      <c r="AL24" s="13"/>
      <c r="AM24" s="1"/>
      <c r="AN24" s="13"/>
      <c r="AO24" s="1"/>
      <c r="AP24" s="1"/>
      <c r="AQ24" s="1"/>
      <c r="AR24" s="1">
        <f t="shared" si="13"/>
        <v>0</v>
      </c>
      <c r="AS24" s="14">
        <f t="shared" si="14"/>
        <v>0</v>
      </c>
      <c r="AT24" s="13"/>
      <c r="AU24" s="1"/>
      <c r="AV24" s="13"/>
      <c r="AW24" s="1"/>
      <c r="AX24" s="1"/>
      <c r="AY24" s="1"/>
      <c r="AZ24" s="1">
        <f t="shared" si="15"/>
        <v>0</v>
      </c>
      <c r="BA24" s="14">
        <f t="shared" si="16"/>
        <v>0</v>
      </c>
    </row>
    <row r="25" spans="1:117" s="71" customFormat="1" ht="18.75" customHeight="1" thickTop="1">
      <c r="A25" s="68"/>
      <c r="B25" s="68"/>
      <c r="C25" s="69"/>
      <c r="D25" s="68"/>
      <c r="E25" s="68"/>
      <c r="F25" s="68"/>
      <c r="G25" s="68"/>
      <c r="H25" s="68"/>
      <c r="I25" s="68"/>
      <c r="J25" s="68"/>
      <c r="K25" s="68"/>
      <c r="L25" s="68"/>
      <c r="M25" s="70"/>
      <c r="N25" s="68"/>
      <c r="O25" s="68"/>
      <c r="P25" s="68"/>
      <c r="Q25" s="68"/>
      <c r="R25" s="68"/>
      <c r="S25" s="68"/>
      <c r="T25" s="68"/>
      <c r="U25" s="68"/>
      <c r="V25" s="70"/>
      <c r="W25" s="68"/>
      <c r="X25" s="68"/>
      <c r="Y25" s="68"/>
      <c r="Z25" s="68"/>
      <c r="AA25" s="68"/>
      <c r="AB25" s="68"/>
      <c r="AC25" s="68"/>
      <c r="AD25" s="68"/>
      <c r="AE25" s="70"/>
      <c r="AF25" s="68"/>
      <c r="AG25" s="68"/>
      <c r="AH25" s="68"/>
      <c r="AI25" s="68"/>
      <c r="AJ25" s="68"/>
      <c r="AK25" s="68"/>
      <c r="AL25" s="68"/>
      <c r="AM25" s="68"/>
      <c r="AN25" s="70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</row>
    <row r="26" spans="3:40" s="68" customFormat="1" ht="18.75" customHeight="1">
      <c r="C26" s="69"/>
      <c r="M26" s="70"/>
      <c r="V26" s="70"/>
      <c r="AE26" s="70"/>
      <c r="AN26" s="70"/>
    </row>
    <row r="27" spans="3:40" s="68" customFormat="1" ht="18.75" customHeight="1">
      <c r="C27" s="69"/>
      <c r="M27" s="70"/>
      <c r="V27" s="70"/>
      <c r="AE27" s="70"/>
      <c r="AN27" s="70"/>
    </row>
    <row r="28" spans="3:40" s="68" customFormat="1" ht="18.75" customHeight="1">
      <c r="C28" s="69"/>
      <c r="M28" s="70"/>
      <c r="V28" s="70"/>
      <c r="AE28" s="70"/>
      <c r="AN28" s="70"/>
    </row>
    <row r="29" spans="3:40" s="68" customFormat="1" ht="18.75" customHeight="1">
      <c r="C29" s="69"/>
      <c r="M29" s="70"/>
      <c r="V29" s="70"/>
      <c r="AE29" s="70"/>
      <c r="AN29" s="70"/>
    </row>
    <row r="30" spans="3:40" s="68" customFormat="1" ht="18.75" customHeight="1">
      <c r="C30" s="69"/>
      <c r="M30" s="70"/>
      <c r="V30" s="70"/>
      <c r="AE30" s="70"/>
      <c r="AN30" s="70"/>
    </row>
    <row r="31" spans="3:40" s="68" customFormat="1" ht="18.75" customHeight="1">
      <c r="C31" s="69"/>
      <c r="M31" s="70"/>
      <c r="V31" s="70"/>
      <c r="AE31" s="70"/>
      <c r="AN31" s="70"/>
    </row>
    <row r="32" spans="3:40" s="68" customFormat="1" ht="18.75" customHeight="1">
      <c r="C32" s="69"/>
      <c r="M32" s="70"/>
      <c r="V32" s="70"/>
      <c r="AE32" s="70"/>
      <c r="AN32" s="70"/>
    </row>
    <row r="33" spans="3:40" s="68" customFormat="1" ht="18.75" customHeight="1">
      <c r="C33" s="69"/>
      <c r="M33" s="70"/>
      <c r="V33" s="70"/>
      <c r="AE33" s="70"/>
      <c r="AN33" s="70"/>
    </row>
    <row r="34" spans="3:40" s="68" customFormat="1" ht="18.75" customHeight="1">
      <c r="C34" s="69"/>
      <c r="M34" s="70"/>
      <c r="V34" s="70"/>
      <c r="AE34" s="70"/>
      <c r="AN34" s="70"/>
    </row>
    <row r="35" spans="3:40" s="68" customFormat="1" ht="18.75" customHeight="1">
      <c r="C35" s="69"/>
      <c r="M35" s="70"/>
      <c r="V35" s="70"/>
      <c r="AE35" s="70"/>
      <c r="AN35" s="70"/>
    </row>
    <row r="36" spans="3:40" s="68" customFormat="1" ht="18.75" customHeight="1">
      <c r="C36" s="69"/>
      <c r="M36" s="70"/>
      <c r="V36" s="70"/>
      <c r="AE36" s="70"/>
      <c r="AN36" s="70"/>
    </row>
    <row r="37" spans="3:40" s="68" customFormat="1" ht="18.75" customHeight="1">
      <c r="C37" s="69"/>
      <c r="M37" s="70"/>
      <c r="V37" s="70"/>
      <c r="AE37" s="70"/>
      <c r="AN37" s="70"/>
    </row>
    <row r="38" spans="3:40" s="68" customFormat="1" ht="18.75" customHeight="1">
      <c r="C38" s="69"/>
      <c r="M38" s="70"/>
      <c r="V38" s="70"/>
      <c r="AE38" s="70"/>
      <c r="AN38" s="70"/>
    </row>
    <row r="39" spans="3:40" s="68" customFormat="1" ht="18.75" customHeight="1">
      <c r="C39" s="69"/>
      <c r="M39" s="70"/>
      <c r="V39" s="70"/>
      <c r="AE39" s="70"/>
      <c r="AN39" s="70"/>
    </row>
    <row r="40" spans="3:40" s="68" customFormat="1" ht="18.75" customHeight="1">
      <c r="C40" s="69"/>
      <c r="M40" s="70"/>
      <c r="V40" s="70"/>
      <c r="AE40" s="70"/>
      <c r="AN40" s="70"/>
    </row>
    <row r="41" spans="3:40" s="68" customFormat="1" ht="18.75" customHeight="1">
      <c r="C41" s="69"/>
      <c r="M41" s="70"/>
      <c r="V41" s="70"/>
      <c r="AE41" s="70"/>
      <c r="AN41" s="70"/>
    </row>
    <row r="42" spans="3:40" s="68" customFormat="1" ht="18.75" customHeight="1">
      <c r="C42" s="69"/>
      <c r="M42" s="70"/>
      <c r="V42" s="70"/>
      <c r="AE42" s="70"/>
      <c r="AN42" s="70"/>
    </row>
    <row r="43" spans="3:40" s="68" customFormat="1" ht="18.75" customHeight="1">
      <c r="C43" s="69"/>
      <c r="M43" s="70"/>
      <c r="V43" s="70"/>
      <c r="AE43" s="70"/>
      <c r="AN43" s="70"/>
    </row>
    <row r="44" spans="3:40" s="68" customFormat="1" ht="18.75" customHeight="1">
      <c r="C44" s="69"/>
      <c r="M44" s="70"/>
      <c r="V44" s="70"/>
      <c r="AE44" s="70"/>
      <c r="AN44" s="70"/>
    </row>
    <row r="45" spans="3:40" s="68" customFormat="1" ht="18.75" customHeight="1">
      <c r="C45" s="69"/>
      <c r="M45" s="70"/>
      <c r="V45" s="70"/>
      <c r="AE45" s="70"/>
      <c r="AN45" s="70"/>
    </row>
    <row r="46" spans="3:40" s="68" customFormat="1" ht="18.75" customHeight="1">
      <c r="C46" s="69"/>
      <c r="M46" s="70"/>
      <c r="V46" s="70"/>
      <c r="AE46" s="70"/>
      <c r="AN46" s="70"/>
    </row>
    <row r="47" spans="3:40" s="68" customFormat="1" ht="18.75" customHeight="1">
      <c r="C47" s="69"/>
      <c r="M47" s="70"/>
      <c r="V47" s="70"/>
      <c r="AE47" s="70"/>
      <c r="AN47" s="70"/>
    </row>
    <row r="48" spans="3:40" s="68" customFormat="1" ht="18.75" customHeight="1">
      <c r="C48" s="69"/>
      <c r="M48" s="70"/>
      <c r="V48" s="70"/>
      <c r="AE48" s="70"/>
      <c r="AN48" s="70"/>
    </row>
    <row r="49" spans="3:40" s="68" customFormat="1" ht="18.75" customHeight="1">
      <c r="C49" s="69"/>
      <c r="M49" s="70"/>
      <c r="V49" s="70"/>
      <c r="AE49" s="70"/>
      <c r="AN49" s="70"/>
    </row>
    <row r="50" spans="3:40" s="68" customFormat="1" ht="18.75" customHeight="1">
      <c r="C50" s="69"/>
      <c r="M50" s="70"/>
      <c r="V50" s="70"/>
      <c r="AE50" s="70"/>
      <c r="AN50" s="70"/>
    </row>
    <row r="51" spans="3:40" s="68" customFormat="1" ht="18.75" customHeight="1">
      <c r="C51" s="69"/>
      <c r="M51" s="70"/>
      <c r="V51" s="70"/>
      <c r="AE51" s="70"/>
      <c r="AN51" s="70"/>
    </row>
    <row r="52" spans="3:40" s="68" customFormat="1" ht="18.75" customHeight="1">
      <c r="C52" s="69"/>
      <c r="M52" s="70"/>
      <c r="V52" s="70"/>
      <c r="AE52" s="70"/>
      <c r="AN52" s="70"/>
    </row>
    <row r="53" spans="3:40" s="68" customFormat="1" ht="18.75" customHeight="1">
      <c r="C53" s="69"/>
      <c r="M53" s="70"/>
      <c r="V53" s="70"/>
      <c r="AE53" s="70"/>
      <c r="AN53" s="70"/>
    </row>
    <row r="54" spans="3:40" s="68" customFormat="1" ht="18.75" customHeight="1">
      <c r="C54" s="69"/>
      <c r="M54" s="70"/>
      <c r="V54" s="70"/>
      <c r="AE54" s="70"/>
      <c r="AN54" s="70"/>
    </row>
    <row r="55" spans="3:40" s="68" customFormat="1" ht="18.75" customHeight="1">
      <c r="C55" s="69"/>
      <c r="M55" s="70"/>
      <c r="V55" s="70"/>
      <c r="AE55" s="70"/>
      <c r="AN55" s="70"/>
    </row>
    <row r="56" spans="3:40" s="68" customFormat="1" ht="18.75" customHeight="1">
      <c r="C56" s="69"/>
      <c r="M56" s="70"/>
      <c r="V56" s="70"/>
      <c r="AE56" s="70"/>
      <c r="AN56" s="70"/>
    </row>
    <row r="57" spans="3:40" s="68" customFormat="1" ht="18.75" customHeight="1">
      <c r="C57" s="69"/>
      <c r="M57" s="70"/>
      <c r="V57" s="70"/>
      <c r="AE57" s="70"/>
      <c r="AN57" s="70"/>
    </row>
    <row r="58" spans="3:40" s="68" customFormat="1" ht="18.75" customHeight="1">
      <c r="C58" s="69"/>
      <c r="M58" s="70"/>
      <c r="V58" s="70"/>
      <c r="AE58" s="70"/>
      <c r="AN58" s="70"/>
    </row>
    <row r="59" spans="3:40" s="68" customFormat="1" ht="18.75" customHeight="1">
      <c r="C59" s="69"/>
      <c r="M59" s="70"/>
      <c r="V59" s="70"/>
      <c r="AE59" s="70"/>
      <c r="AN59" s="70"/>
    </row>
    <row r="60" spans="3:40" s="68" customFormat="1" ht="18.75" customHeight="1">
      <c r="C60" s="69"/>
      <c r="M60" s="70"/>
      <c r="V60" s="70"/>
      <c r="AE60" s="70"/>
      <c r="AN60" s="70"/>
    </row>
    <row r="61" spans="3:40" s="68" customFormat="1" ht="18.75" customHeight="1">
      <c r="C61" s="69"/>
      <c r="M61" s="70"/>
      <c r="V61" s="70"/>
      <c r="AE61" s="70"/>
      <c r="AN61" s="70"/>
    </row>
    <row r="62" spans="3:40" s="68" customFormat="1" ht="18.75" customHeight="1">
      <c r="C62" s="69"/>
      <c r="M62" s="70"/>
      <c r="V62" s="70"/>
      <c r="AE62" s="70"/>
      <c r="AN62" s="70"/>
    </row>
    <row r="63" spans="3:117" s="4" customFormat="1" ht="18.75" customHeight="1">
      <c r="C63" s="2"/>
      <c r="M63" s="45"/>
      <c r="V63" s="45"/>
      <c r="AE63" s="45"/>
      <c r="AN63" s="45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</row>
    <row r="64" spans="3:117" s="4" customFormat="1" ht="18.75" customHeight="1">
      <c r="C64" s="2"/>
      <c r="M64" s="45"/>
      <c r="V64" s="45"/>
      <c r="AE64" s="45"/>
      <c r="AN64" s="45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</row>
    <row r="65" spans="3:117" s="4" customFormat="1" ht="18.75" customHeight="1">
      <c r="C65" s="2"/>
      <c r="M65" s="45"/>
      <c r="V65" s="45"/>
      <c r="AE65" s="45"/>
      <c r="AN65" s="45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</row>
    <row r="66" spans="3:117" s="4" customFormat="1" ht="18.75" customHeight="1">
      <c r="C66" s="2"/>
      <c r="M66" s="45"/>
      <c r="V66" s="45"/>
      <c r="AE66" s="45"/>
      <c r="AN66" s="45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</row>
    <row r="67" spans="3:117" s="4" customFormat="1" ht="18.75" customHeight="1">
      <c r="C67" s="2"/>
      <c r="M67" s="45"/>
      <c r="V67" s="45"/>
      <c r="AE67" s="45"/>
      <c r="AN67" s="45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</row>
    <row r="68" spans="3:117" s="4" customFormat="1" ht="18.75" customHeight="1">
      <c r="C68" s="2"/>
      <c r="M68" s="45"/>
      <c r="V68" s="45"/>
      <c r="AE68" s="45"/>
      <c r="AN68" s="45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</row>
    <row r="69" spans="3:117" s="4" customFormat="1" ht="18.75" customHeight="1">
      <c r="C69" s="2"/>
      <c r="M69" s="45"/>
      <c r="V69" s="45"/>
      <c r="AE69" s="45"/>
      <c r="AN69" s="45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</row>
    <row r="70" spans="3:117" s="4" customFormat="1" ht="18.75" customHeight="1">
      <c r="C70" s="2"/>
      <c r="M70" s="45"/>
      <c r="V70" s="45"/>
      <c r="AE70" s="45"/>
      <c r="AN70" s="45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</row>
    <row r="71" spans="3:117" s="4" customFormat="1" ht="18.75" customHeight="1">
      <c r="C71" s="2"/>
      <c r="M71" s="45"/>
      <c r="V71" s="45"/>
      <c r="AE71" s="45"/>
      <c r="AN71" s="45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</row>
    <row r="72" spans="3:117" s="4" customFormat="1" ht="18.75" customHeight="1">
      <c r="C72" s="2"/>
      <c r="M72" s="45"/>
      <c r="V72" s="45"/>
      <c r="AE72" s="45"/>
      <c r="AN72" s="45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</row>
    <row r="73" spans="3:117" s="4" customFormat="1" ht="18.75" customHeight="1">
      <c r="C73" s="2"/>
      <c r="M73" s="45"/>
      <c r="V73" s="45"/>
      <c r="AE73" s="45"/>
      <c r="AN73" s="45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</row>
    <row r="74" spans="3:117" s="4" customFormat="1" ht="18.75" customHeight="1">
      <c r="C74" s="2"/>
      <c r="M74" s="45"/>
      <c r="V74" s="45"/>
      <c r="AE74" s="45"/>
      <c r="AN74" s="45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</row>
    <row r="75" spans="3:117" s="4" customFormat="1" ht="18.75" customHeight="1">
      <c r="C75" s="2"/>
      <c r="M75" s="45"/>
      <c r="V75" s="45"/>
      <c r="AE75" s="45"/>
      <c r="AN75" s="45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</row>
    <row r="76" spans="3:117" s="4" customFormat="1" ht="18.75" customHeight="1">
      <c r="C76" s="2"/>
      <c r="M76" s="45"/>
      <c r="V76" s="45"/>
      <c r="AE76" s="45"/>
      <c r="AN76" s="45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</row>
    <row r="77" spans="3:117" s="4" customFormat="1" ht="18.75" customHeight="1">
      <c r="C77" s="2"/>
      <c r="M77" s="45"/>
      <c r="V77" s="45"/>
      <c r="AE77" s="45"/>
      <c r="AN77" s="45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</row>
    <row r="78" spans="3:117" s="4" customFormat="1" ht="18.75" customHeight="1">
      <c r="C78" s="2"/>
      <c r="M78" s="45"/>
      <c r="V78" s="45"/>
      <c r="AE78" s="45"/>
      <c r="AN78" s="45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</row>
    <row r="79" spans="3:117" s="4" customFormat="1" ht="18.75" customHeight="1">
      <c r="C79" s="2"/>
      <c r="M79" s="45"/>
      <c r="V79" s="45"/>
      <c r="AE79" s="45"/>
      <c r="AN79" s="45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</row>
    <row r="80" spans="3:117" s="4" customFormat="1" ht="18.75" customHeight="1">
      <c r="C80" s="2"/>
      <c r="M80" s="45"/>
      <c r="V80" s="45"/>
      <c r="AE80" s="45"/>
      <c r="AN80" s="45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</row>
    <row r="81" spans="3:117" s="4" customFormat="1" ht="18.75" customHeight="1">
      <c r="C81" s="2"/>
      <c r="M81" s="45"/>
      <c r="V81" s="45"/>
      <c r="AE81" s="45"/>
      <c r="AN81" s="45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</row>
    <row r="82" spans="3:117" s="4" customFormat="1" ht="18.75" customHeight="1">
      <c r="C82" s="2"/>
      <c r="M82" s="45"/>
      <c r="V82" s="45"/>
      <c r="AE82" s="45"/>
      <c r="AN82" s="45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</row>
    <row r="83" spans="3:117" s="4" customFormat="1" ht="18.75" customHeight="1">
      <c r="C83" s="2"/>
      <c r="M83" s="45"/>
      <c r="V83" s="45"/>
      <c r="AE83" s="45"/>
      <c r="AN83" s="45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</row>
    <row r="84" spans="3:117" s="4" customFormat="1" ht="18.75" customHeight="1">
      <c r="C84" s="2"/>
      <c r="M84" s="45"/>
      <c r="V84" s="45"/>
      <c r="AE84" s="45"/>
      <c r="AN84" s="45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</row>
    <row r="85" spans="3:117" s="4" customFormat="1" ht="18.75" customHeight="1">
      <c r="C85" s="2"/>
      <c r="M85" s="45"/>
      <c r="V85" s="45"/>
      <c r="AE85" s="45"/>
      <c r="AN85" s="45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</row>
    <row r="86" spans="3:117" s="4" customFormat="1" ht="18.75" customHeight="1">
      <c r="C86" s="2"/>
      <c r="M86" s="45"/>
      <c r="V86" s="45"/>
      <c r="AE86" s="45"/>
      <c r="AN86" s="45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</row>
    <row r="87" spans="3:117" s="4" customFormat="1" ht="18.75" customHeight="1">
      <c r="C87" s="2"/>
      <c r="M87" s="45"/>
      <c r="V87" s="45"/>
      <c r="AE87" s="45"/>
      <c r="AN87" s="45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</row>
    <row r="88" spans="3:117" s="4" customFormat="1" ht="18.75" customHeight="1">
      <c r="C88" s="2"/>
      <c r="M88" s="45"/>
      <c r="V88" s="45"/>
      <c r="AE88" s="45"/>
      <c r="AN88" s="45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</row>
    <row r="89" spans="3:117" s="4" customFormat="1" ht="18.75" customHeight="1">
      <c r="C89" s="2"/>
      <c r="M89" s="45"/>
      <c r="V89" s="45"/>
      <c r="AE89" s="45"/>
      <c r="AN89" s="45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</row>
    <row r="90" spans="3:117" s="4" customFormat="1" ht="18.75" customHeight="1">
      <c r="C90" s="2"/>
      <c r="M90" s="45"/>
      <c r="V90" s="45"/>
      <c r="AE90" s="45"/>
      <c r="AN90" s="45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</row>
    <row r="91" spans="3:117" s="4" customFormat="1" ht="18.75" customHeight="1">
      <c r="C91" s="2"/>
      <c r="M91" s="45"/>
      <c r="V91" s="45"/>
      <c r="AE91" s="45"/>
      <c r="AN91" s="45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</row>
    <row r="92" spans="3:117" s="4" customFormat="1" ht="18.75" customHeight="1">
      <c r="C92" s="2"/>
      <c r="M92" s="45"/>
      <c r="V92" s="45"/>
      <c r="AE92" s="45"/>
      <c r="AN92" s="45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</row>
    <row r="93" spans="3:117" s="4" customFormat="1" ht="18.75" customHeight="1">
      <c r="C93" s="2"/>
      <c r="M93" s="45"/>
      <c r="V93" s="45"/>
      <c r="AE93" s="45"/>
      <c r="AN93" s="45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</row>
    <row r="94" spans="3:117" s="4" customFormat="1" ht="18.75" customHeight="1">
      <c r="C94" s="2"/>
      <c r="M94" s="45"/>
      <c r="V94" s="45"/>
      <c r="AE94" s="45"/>
      <c r="AN94" s="45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</row>
    <row r="95" spans="3:117" s="4" customFormat="1" ht="18.75" customHeight="1">
      <c r="C95" s="2"/>
      <c r="M95" s="45"/>
      <c r="V95" s="45"/>
      <c r="AE95" s="45"/>
      <c r="AN95" s="45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</row>
    <row r="96" spans="3:117" s="4" customFormat="1" ht="18.75" customHeight="1">
      <c r="C96" s="2"/>
      <c r="M96" s="45"/>
      <c r="V96" s="45"/>
      <c r="AE96" s="45"/>
      <c r="AN96" s="45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</row>
    <row r="97" spans="3:117" s="4" customFormat="1" ht="18.75" customHeight="1">
      <c r="C97" s="2"/>
      <c r="M97" s="45"/>
      <c r="V97" s="45"/>
      <c r="AE97" s="45"/>
      <c r="AN97" s="45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</row>
    <row r="98" spans="3:117" s="4" customFormat="1" ht="18.75" customHeight="1">
      <c r="C98" s="2"/>
      <c r="M98" s="45"/>
      <c r="V98" s="45"/>
      <c r="AE98" s="45"/>
      <c r="AN98" s="45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</row>
    <row r="99" spans="3:117" s="4" customFormat="1" ht="18.75" customHeight="1">
      <c r="C99" s="2"/>
      <c r="M99" s="45"/>
      <c r="V99" s="45"/>
      <c r="AE99" s="45"/>
      <c r="AN99" s="45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</row>
    <row r="100" spans="3:117" s="4" customFormat="1" ht="18.75" customHeight="1">
      <c r="C100" s="2"/>
      <c r="M100" s="45"/>
      <c r="V100" s="45"/>
      <c r="AE100" s="45"/>
      <c r="AN100" s="45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</row>
    <row r="101" spans="3:117" s="4" customFormat="1" ht="18.75" customHeight="1">
      <c r="C101" s="2"/>
      <c r="M101" s="45"/>
      <c r="V101" s="45"/>
      <c r="AE101" s="45"/>
      <c r="AN101" s="45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</row>
    <row r="102" spans="3:117" s="4" customFormat="1" ht="18.75" customHeight="1">
      <c r="C102" s="2"/>
      <c r="M102" s="45"/>
      <c r="V102" s="45"/>
      <c r="AE102" s="45"/>
      <c r="AN102" s="45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</row>
    <row r="103" spans="3:117" s="4" customFormat="1" ht="18.75" customHeight="1">
      <c r="C103" s="2"/>
      <c r="M103" s="45"/>
      <c r="V103" s="45"/>
      <c r="AE103" s="45"/>
      <c r="AN103" s="45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</row>
    <row r="104" spans="3:117" s="4" customFormat="1" ht="18.75" customHeight="1">
      <c r="C104" s="2"/>
      <c r="M104" s="45"/>
      <c r="V104" s="45"/>
      <c r="AE104" s="45"/>
      <c r="AN104" s="45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</row>
    <row r="105" spans="3:117" s="4" customFormat="1" ht="18.75" customHeight="1">
      <c r="C105" s="2"/>
      <c r="M105" s="45"/>
      <c r="V105" s="45"/>
      <c r="AE105" s="45"/>
      <c r="AN105" s="45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</row>
    <row r="106" spans="3:117" s="4" customFormat="1" ht="18.75" customHeight="1">
      <c r="C106" s="2"/>
      <c r="M106" s="45"/>
      <c r="V106" s="45"/>
      <c r="AE106" s="45"/>
      <c r="AN106" s="45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</row>
    <row r="107" spans="3:117" s="4" customFormat="1" ht="18.75" customHeight="1">
      <c r="C107" s="2"/>
      <c r="M107" s="45"/>
      <c r="V107" s="45"/>
      <c r="AE107" s="45"/>
      <c r="AN107" s="45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</row>
    <row r="108" spans="3:117" s="4" customFormat="1" ht="18.75" customHeight="1">
      <c r="C108" s="2"/>
      <c r="M108" s="45"/>
      <c r="V108" s="45"/>
      <c r="AE108" s="45"/>
      <c r="AN108" s="45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</row>
    <row r="109" spans="3:117" s="4" customFormat="1" ht="18.75" customHeight="1">
      <c r="C109" s="2"/>
      <c r="M109" s="45"/>
      <c r="V109" s="45"/>
      <c r="AE109" s="45"/>
      <c r="AN109" s="45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</row>
    <row r="110" spans="3:117" s="4" customFormat="1" ht="18.75" customHeight="1">
      <c r="C110" s="2"/>
      <c r="M110" s="45"/>
      <c r="V110" s="45"/>
      <c r="AE110" s="45"/>
      <c r="AN110" s="45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</row>
    <row r="111" spans="3:117" s="4" customFormat="1" ht="18.75" customHeight="1">
      <c r="C111" s="2"/>
      <c r="M111" s="45"/>
      <c r="V111" s="45"/>
      <c r="AE111" s="45"/>
      <c r="AN111" s="45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</row>
    <row r="112" spans="3:117" s="4" customFormat="1" ht="18.75" customHeight="1">
      <c r="C112" s="2"/>
      <c r="M112" s="45"/>
      <c r="V112" s="45"/>
      <c r="AE112" s="45"/>
      <c r="AN112" s="45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</row>
    <row r="113" spans="3:117" s="4" customFormat="1" ht="18.75" customHeight="1">
      <c r="C113" s="2"/>
      <c r="M113" s="45"/>
      <c r="V113" s="45"/>
      <c r="AE113" s="45"/>
      <c r="AN113" s="45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</row>
    <row r="114" spans="3:117" s="4" customFormat="1" ht="18.75" customHeight="1">
      <c r="C114" s="2"/>
      <c r="M114" s="45"/>
      <c r="V114" s="45"/>
      <c r="AE114" s="45"/>
      <c r="AN114" s="45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106"/>
  <sheetViews>
    <sheetView tabSelected="1" zoomScale="68" zoomScaleNormal="68" zoomScalePageLayoutView="0" workbookViewId="0" topLeftCell="A1">
      <selection activeCell="P29" sqref="P29"/>
    </sheetView>
  </sheetViews>
  <sheetFormatPr defaultColWidth="5.140625" defaultRowHeight="18.75" customHeight="1"/>
  <cols>
    <col min="1" max="2" width="5.140625" style="4" customWidth="1"/>
    <col min="3" max="3" width="5.140625" style="13" customWidth="1"/>
    <col min="4" max="4" width="51.28125" style="15" customWidth="1"/>
    <col min="5" max="5" width="5.140625" style="15" customWidth="1"/>
    <col min="6" max="12" width="5.140625" style="37" customWidth="1"/>
    <col min="13" max="13" width="6.421875" style="51" customWidth="1"/>
    <col min="14" max="14" width="5.140625" style="37" customWidth="1"/>
    <col min="15" max="23" width="5.140625" style="15" customWidth="1"/>
    <col min="24" max="24" width="5.140625" style="46" customWidth="1"/>
    <col min="25" max="34" width="5.140625" style="15" customWidth="1"/>
    <col min="35" max="35" width="5.140625" style="46" customWidth="1"/>
    <col min="36" max="45" width="5.140625" style="15" customWidth="1"/>
    <col min="46" max="46" width="5.140625" style="46" customWidth="1"/>
    <col min="47" max="59" width="5.140625" style="15" customWidth="1"/>
    <col min="60" max="60" width="5.140625" style="37" customWidth="1"/>
    <col min="61" max="64" width="5.140625" style="4" customWidth="1"/>
    <col min="65" max="127" width="5.140625" style="68" customWidth="1"/>
    <col min="128" max="16384" width="5.140625" style="15" customWidth="1"/>
  </cols>
  <sheetData>
    <row r="1" spans="3:60" ht="29.25" customHeight="1">
      <c r="C1" s="2"/>
      <c r="D1" s="4"/>
      <c r="E1" s="17" t="s">
        <v>6</v>
      </c>
      <c r="F1" s="4"/>
      <c r="G1" s="4"/>
      <c r="H1" s="4"/>
      <c r="I1" s="4"/>
      <c r="J1" s="4"/>
      <c r="K1" s="4"/>
      <c r="L1" s="4"/>
      <c r="M1" s="45"/>
      <c r="N1" s="4"/>
      <c r="O1" s="4"/>
      <c r="P1" s="4"/>
      <c r="Q1" s="4"/>
      <c r="R1" s="4"/>
      <c r="S1" s="4"/>
      <c r="T1" s="4"/>
      <c r="U1" s="4"/>
      <c r="V1" s="4"/>
      <c r="W1" s="4"/>
      <c r="X1" s="45"/>
      <c r="Y1" s="4"/>
      <c r="Z1" s="4"/>
      <c r="AA1" s="4"/>
      <c r="AB1" s="4"/>
      <c r="AC1" s="4"/>
      <c r="AD1" s="4"/>
      <c r="AE1" s="4"/>
      <c r="AF1" s="4"/>
      <c r="AG1" s="4"/>
      <c r="AH1" s="4"/>
      <c r="AI1" s="45"/>
      <c r="AJ1" s="4"/>
      <c r="AK1" s="4"/>
      <c r="AL1" s="4"/>
      <c r="AM1" s="4"/>
      <c r="AN1" s="4"/>
      <c r="AO1" s="4"/>
      <c r="AP1" s="4"/>
      <c r="AQ1" s="4"/>
      <c r="AR1" s="4"/>
      <c r="AS1" s="4"/>
      <c r="AT1" s="45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ht="18.75" customHeight="1">
      <c r="C2" s="2"/>
      <c r="D2" s="4"/>
      <c r="E2" s="4"/>
      <c r="F2" s="4"/>
      <c r="G2" s="4"/>
      <c r="H2" s="4"/>
      <c r="I2" s="4"/>
      <c r="J2" s="4"/>
      <c r="K2" s="4"/>
      <c r="L2" s="4"/>
      <c r="M2" s="45"/>
      <c r="N2" s="4"/>
      <c r="O2" s="4"/>
      <c r="P2" s="4"/>
      <c r="Q2" s="4"/>
      <c r="R2" s="4"/>
      <c r="S2" s="4"/>
      <c r="T2" s="4"/>
      <c r="U2" s="4"/>
      <c r="V2" s="4"/>
      <c r="W2" s="4"/>
      <c r="X2" s="45"/>
      <c r="Y2" s="4"/>
      <c r="Z2" s="4" t="s">
        <v>7</v>
      </c>
      <c r="AA2" s="18"/>
      <c r="AB2" s="4"/>
      <c r="AC2" s="4"/>
      <c r="AD2" s="4"/>
      <c r="AE2" s="4"/>
      <c r="AF2" s="4"/>
      <c r="AG2" s="4"/>
      <c r="AH2" s="4"/>
      <c r="AI2" s="45"/>
      <c r="AJ2" s="4"/>
      <c r="AK2" s="4"/>
      <c r="AL2" s="4"/>
      <c r="AM2" s="4"/>
      <c r="AN2" s="4"/>
      <c r="AO2" s="4"/>
      <c r="AP2" s="4"/>
      <c r="AQ2" s="4"/>
      <c r="AR2" s="4"/>
      <c r="AS2" s="4"/>
      <c r="AT2" s="46" t="s">
        <v>52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ht="18.75" customHeight="1">
      <c r="C3" s="2"/>
      <c r="D3" s="19"/>
      <c r="E3" s="19"/>
      <c r="F3" s="4"/>
      <c r="G3" s="4"/>
      <c r="H3" s="4"/>
      <c r="I3" s="4"/>
      <c r="J3" s="4"/>
      <c r="K3" s="4"/>
      <c r="L3" s="4"/>
      <c r="M3" s="45"/>
      <c r="N3" s="4"/>
      <c r="O3" s="4"/>
      <c r="P3" s="4"/>
      <c r="Q3" s="20"/>
      <c r="R3" s="20"/>
      <c r="S3" s="20"/>
      <c r="T3" s="20"/>
      <c r="U3" s="20"/>
      <c r="V3" s="4"/>
      <c r="W3" s="4"/>
      <c r="X3" s="45"/>
      <c r="Y3" s="4"/>
      <c r="Z3" s="4"/>
      <c r="AA3" s="4"/>
      <c r="AB3" s="4"/>
      <c r="AC3" s="4"/>
      <c r="AD3" s="4"/>
      <c r="AE3" s="4"/>
      <c r="AF3" s="4"/>
      <c r="AG3" s="4"/>
      <c r="AH3" s="4"/>
      <c r="AI3" s="45"/>
      <c r="AJ3" s="4"/>
      <c r="AK3" s="4"/>
      <c r="AL3" s="4"/>
      <c r="AM3" s="4"/>
      <c r="AN3" s="4"/>
      <c r="AO3" s="4"/>
      <c r="AP3" s="4"/>
      <c r="AQ3" s="4"/>
      <c r="AR3" s="4"/>
      <c r="AS3" s="4"/>
      <c r="AT3" s="4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0" ht="27.75" customHeight="1" thickBot="1">
      <c r="C4" s="2"/>
      <c r="D4" s="4"/>
      <c r="E4" s="4"/>
      <c r="F4" s="3"/>
      <c r="G4" s="3"/>
      <c r="H4" s="3"/>
      <c r="I4" s="3"/>
      <c r="J4" s="3"/>
      <c r="K4" s="3"/>
      <c r="L4" s="3"/>
      <c r="M4" s="47"/>
      <c r="N4" s="15"/>
      <c r="O4" s="21"/>
      <c r="P4" s="4"/>
      <c r="Q4" s="4"/>
      <c r="R4" s="4"/>
      <c r="S4" s="4"/>
      <c r="T4" s="4"/>
      <c r="U4" s="4"/>
      <c r="V4" s="4"/>
      <c r="W4" s="4"/>
      <c r="X4" s="45"/>
      <c r="Y4" s="4"/>
      <c r="Z4" s="4" t="s">
        <v>31</v>
      </c>
      <c r="AA4" s="22"/>
      <c r="AB4" s="4"/>
      <c r="AC4" s="4"/>
      <c r="AD4" s="4"/>
      <c r="AE4" s="4"/>
      <c r="AF4" s="4"/>
      <c r="AG4" s="4"/>
      <c r="AH4" s="4"/>
      <c r="AI4" s="45"/>
      <c r="AJ4" s="4"/>
      <c r="AK4" s="4"/>
      <c r="AL4" s="4"/>
      <c r="AM4" s="4"/>
      <c r="AN4" s="4"/>
      <c r="AO4" s="4"/>
      <c r="AP4" s="4"/>
      <c r="AQ4" s="4"/>
      <c r="AR4" s="23" t="s">
        <v>2</v>
      </c>
      <c r="AS4" s="4"/>
      <c r="AT4" s="45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</row>
    <row r="5" spans="3:60" ht="24.75" customHeight="1" thickBot="1" thickTop="1">
      <c r="C5" s="2"/>
      <c r="D5" s="4" t="s">
        <v>1</v>
      </c>
      <c r="E5" s="4"/>
      <c r="F5" s="3"/>
      <c r="G5" s="3"/>
      <c r="H5" s="3"/>
      <c r="I5" s="3"/>
      <c r="J5" s="3"/>
      <c r="K5" s="3"/>
      <c r="L5" s="4"/>
      <c r="M5" s="48"/>
      <c r="N5" s="40"/>
      <c r="O5" s="38"/>
      <c r="P5" s="16"/>
      <c r="Q5" s="16"/>
      <c r="R5" s="16"/>
      <c r="S5" s="16"/>
      <c r="T5" s="16"/>
      <c r="U5" s="16"/>
      <c r="V5" s="16"/>
      <c r="W5" s="16"/>
      <c r="X5" s="52"/>
      <c r="Y5" s="16"/>
      <c r="Z5" s="16" t="s">
        <v>8</v>
      </c>
      <c r="AA5" s="30"/>
      <c r="AB5" s="16"/>
      <c r="AC5" s="16"/>
      <c r="AD5" s="16"/>
      <c r="AE5" s="16"/>
      <c r="AF5" s="16"/>
      <c r="AG5" s="16"/>
      <c r="AH5" s="16"/>
      <c r="AI5" s="5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5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3"/>
      <c r="BH5" s="3"/>
    </row>
    <row r="6" spans="3:60" ht="18.75" customHeight="1" thickBot="1" thickTop="1">
      <c r="C6" s="10"/>
      <c r="D6" s="25"/>
      <c r="E6" s="16"/>
      <c r="F6" s="42" t="s">
        <v>26</v>
      </c>
      <c r="G6" s="4"/>
      <c r="H6" s="4"/>
      <c r="I6" s="4"/>
      <c r="J6" s="4"/>
      <c r="K6" s="26" t="s">
        <v>5</v>
      </c>
      <c r="L6" s="27">
        <v>0.4</v>
      </c>
      <c r="M6" s="49">
        <v>1</v>
      </c>
      <c r="N6" s="43" t="s">
        <v>10</v>
      </c>
      <c r="O6" s="39"/>
      <c r="P6" s="40"/>
      <c r="Q6" s="40"/>
      <c r="R6" s="4" t="s">
        <v>53</v>
      </c>
      <c r="S6" s="4"/>
      <c r="T6" s="4"/>
      <c r="U6" s="4"/>
      <c r="V6" s="4"/>
      <c r="W6" s="4"/>
      <c r="X6" s="53" t="s">
        <v>11</v>
      </c>
      <c r="Y6" s="40"/>
      <c r="Z6" s="40"/>
      <c r="AA6" s="40" t="s">
        <v>14</v>
      </c>
      <c r="AB6" s="40"/>
      <c r="AC6" s="40"/>
      <c r="AD6" s="40"/>
      <c r="AE6" s="40"/>
      <c r="AF6" s="40"/>
      <c r="AG6" s="40"/>
      <c r="AH6" s="38" t="s">
        <v>12</v>
      </c>
      <c r="AI6" s="54"/>
      <c r="AJ6" s="40"/>
      <c r="AK6" s="40"/>
      <c r="AL6" s="40"/>
      <c r="AM6" s="40" t="s">
        <v>54</v>
      </c>
      <c r="AN6" s="40"/>
      <c r="AO6" s="40"/>
      <c r="AP6" s="16"/>
      <c r="AQ6" s="40"/>
      <c r="AR6" s="38" t="s">
        <v>13</v>
      </c>
      <c r="AS6" s="40"/>
      <c r="AT6" s="54"/>
      <c r="AU6" s="40" t="s">
        <v>14</v>
      </c>
      <c r="AV6" s="40"/>
      <c r="AW6" s="40"/>
      <c r="AX6" s="16"/>
      <c r="AY6" s="40"/>
      <c r="AZ6" s="24"/>
      <c r="BA6" s="25"/>
      <c r="BB6" s="4"/>
      <c r="BC6" s="40"/>
      <c r="BD6" s="4"/>
      <c r="BE6" s="4"/>
      <c r="BF6" s="4"/>
      <c r="BG6" s="4"/>
      <c r="BH6" s="4"/>
    </row>
    <row r="7" spans="2:127" s="18" customFormat="1" ht="18.75" customHeight="1" thickBot="1" thickTop="1">
      <c r="B7" s="28"/>
      <c r="C7" s="29"/>
      <c r="D7" s="42"/>
      <c r="E7" s="31"/>
      <c r="F7" s="30"/>
      <c r="G7" s="30" t="s">
        <v>28</v>
      </c>
      <c r="H7" s="30"/>
      <c r="I7" s="30"/>
      <c r="J7" s="31"/>
      <c r="K7" s="30"/>
      <c r="L7" s="32"/>
      <c r="M7" s="50"/>
      <c r="P7" s="30"/>
      <c r="Q7" s="30" t="s">
        <v>15</v>
      </c>
      <c r="R7" s="30"/>
      <c r="S7" s="30"/>
      <c r="T7" s="30"/>
      <c r="U7" s="30"/>
      <c r="V7" s="30"/>
      <c r="W7" s="31"/>
      <c r="X7" s="45"/>
      <c r="Z7" s="30"/>
      <c r="AA7" s="30" t="s">
        <v>16</v>
      </c>
      <c r="AB7" s="30"/>
      <c r="AC7" s="30"/>
      <c r="AD7" s="30"/>
      <c r="AE7" s="30"/>
      <c r="AF7" s="30"/>
      <c r="AG7" s="31"/>
      <c r="AI7" s="52"/>
      <c r="AJ7" s="30"/>
      <c r="AK7" s="30" t="s">
        <v>17</v>
      </c>
      <c r="AL7" s="30"/>
      <c r="AM7" s="30"/>
      <c r="AN7" s="30"/>
      <c r="AO7" s="30"/>
      <c r="AP7" s="30"/>
      <c r="AQ7" s="31"/>
      <c r="AS7" s="30"/>
      <c r="AT7" s="52"/>
      <c r="AU7" s="30" t="s">
        <v>18</v>
      </c>
      <c r="AV7" s="30"/>
      <c r="AW7" s="30"/>
      <c r="AX7" s="30"/>
      <c r="AY7" s="30"/>
      <c r="AZ7" s="31"/>
      <c r="BB7" s="30"/>
      <c r="BC7" s="30"/>
      <c r="BD7" s="30"/>
      <c r="BE7" s="30" t="s">
        <v>19</v>
      </c>
      <c r="BF7" s="30"/>
      <c r="BG7" s="30"/>
      <c r="BH7" s="31"/>
      <c r="BI7" s="31"/>
      <c r="BJ7" s="31"/>
      <c r="BK7" s="3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</row>
    <row r="8" spans="1:127" s="36" customFormat="1" ht="29.25" customHeight="1" thickBot="1" thickTop="1">
      <c r="A8" s="33"/>
      <c r="B8" s="33"/>
      <c r="C8" s="34" t="s">
        <v>3</v>
      </c>
      <c r="D8" s="58" t="s">
        <v>0</v>
      </c>
      <c r="E8" s="59" t="s">
        <v>4</v>
      </c>
      <c r="F8" s="60">
        <v>1</v>
      </c>
      <c r="G8" s="61">
        <v>2</v>
      </c>
      <c r="H8" s="61">
        <v>3</v>
      </c>
      <c r="I8" s="61">
        <v>4</v>
      </c>
      <c r="J8" s="62">
        <v>5</v>
      </c>
      <c r="K8" s="63">
        <v>0.6</v>
      </c>
      <c r="L8" s="64" t="s">
        <v>30</v>
      </c>
      <c r="M8" s="35" t="s">
        <v>9</v>
      </c>
      <c r="N8" s="44" t="s">
        <v>20</v>
      </c>
      <c r="O8" s="44" t="s">
        <v>21</v>
      </c>
      <c r="P8" s="61" t="s">
        <v>22</v>
      </c>
      <c r="Q8" s="61" t="s">
        <v>23</v>
      </c>
      <c r="R8" s="61" t="s">
        <v>55</v>
      </c>
      <c r="S8" s="61" t="s">
        <v>24</v>
      </c>
      <c r="T8" s="61" t="s">
        <v>147</v>
      </c>
      <c r="U8" s="61" t="s">
        <v>56</v>
      </c>
      <c r="V8" s="41" t="s">
        <v>27</v>
      </c>
      <c r="W8" s="65" t="s">
        <v>9</v>
      </c>
      <c r="X8" s="66" t="s">
        <v>20</v>
      </c>
      <c r="Y8" s="44" t="s">
        <v>21</v>
      </c>
      <c r="Z8" s="44" t="s">
        <v>22</v>
      </c>
      <c r="AA8" s="60" t="s">
        <v>23</v>
      </c>
      <c r="AB8" s="61" t="s">
        <v>25</v>
      </c>
      <c r="AC8" s="61" t="s">
        <v>24</v>
      </c>
      <c r="AD8" s="61" t="s">
        <v>51</v>
      </c>
      <c r="AE8" s="67" t="s">
        <v>56</v>
      </c>
      <c r="AF8" s="62" t="s">
        <v>27</v>
      </c>
      <c r="AG8" s="63" t="s">
        <v>9</v>
      </c>
      <c r="AH8" s="64" t="s">
        <v>20</v>
      </c>
      <c r="AI8" s="35" t="s">
        <v>21</v>
      </c>
      <c r="AJ8" s="44" t="s">
        <v>22</v>
      </c>
      <c r="AK8" s="58" t="s">
        <v>23</v>
      </c>
      <c r="AL8" s="60" t="s">
        <v>25</v>
      </c>
      <c r="AM8" s="61" t="s">
        <v>24</v>
      </c>
      <c r="AN8" s="61" t="s">
        <v>51</v>
      </c>
      <c r="AO8" s="61" t="s">
        <v>56</v>
      </c>
      <c r="AP8" s="61" t="s">
        <v>27</v>
      </c>
      <c r="AQ8" s="62" t="s">
        <v>9</v>
      </c>
      <c r="AR8" s="63" t="s">
        <v>20</v>
      </c>
      <c r="AS8" s="64" t="s">
        <v>21</v>
      </c>
      <c r="AT8" s="35" t="s">
        <v>22</v>
      </c>
      <c r="AU8" s="61" t="s">
        <v>23</v>
      </c>
      <c r="AV8" s="61" t="s">
        <v>25</v>
      </c>
      <c r="AW8" s="61" t="s">
        <v>24</v>
      </c>
      <c r="AX8" s="41" t="s">
        <v>51</v>
      </c>
      <c r="AY8" s="56" t="s">
        <v>56</v>
      </c>
      <c r="AZ8" s="56" t="s">
        <v>27</v>
      </c>
      <c r="BA8" s="65" t="s">
        <v>32</v>
      </c>
      <c r="BB8" s="61" t="s">
        <v>20</v>
      </c>
      <c r="BC8" s="61" t="s">
        <v>21</v>
      </c>
      <c r="BD8" s="61" t="s">
        <v>22</v>
      </c>
      <c r="BE8" s="61" t="s">
        <v>23</v>
      </c>
      <c r="BF8" s="61" t="s">
        <v>25</v>
      </c>
      <c r="BG8" s="41" t="s">
        <v>24</v>
      </c>
      <c r="BH8" s="57" t="s">
        <v>51</v>
      </c>
      <c r="BI8" s="57" t="s">
        <v>56</v>
      </c>
      <c r="BJ8" s="57" t="s">
        <v>57</v>
      </c>
      <c r="BK8" s="57" t="s">
        <v>32</v>
      </c>
      <c r="BL8" s="3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</row>
    <row r="9" spans="2:63" ht="18.75" customHeight="1" thickBot="1" thickTop="1">
      <c r="B9" s="4">
        <v>1</v>
      </c>
      <c r="C9" s="10"/>
      <c r="D9" s="1" t="s">
        <v>58</v>
      </c>
      <c r="E9" s="5"/>
      <c r="F9" s="6">
        <f>W9</f>
        <v>5.000000000000001</v>
      </c>
      <c r="G9" s="7">
        <f>AG9</f>
        <v>5.000000000000001</v>
      </c>
      <c r="H9" s="8">
        <f>AQ9</f>
        <v>5.000000000000001</v>
      </c>
      <c r="I9" s="9">
        <f>BA9</f>
        <v>5.000000000000001</v>
      </c>
      <c r="J9" s="10">
        <f>BK9</f>
        <v>5.000000000000001</v>
      </c>
      <c r="K9" s="11">
        <f>(F9+G9+H9+I9+J9)/59</f>
        <v>0.42372881355932207</v>
      </c>
      <c r="L9" s="12"/>
      <c r="M9" s="55">
        <f>K9+L9*5/40</f>
        <v>0.42372881355932207</v>
      </c>
      <c r="N9" s="13">
        <v>1</v>
      </c>
      <c r="O9" s="1">
        <v>5</v>
      </c>
      <c r="P9" s="13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f>(O9*0.02+P9*0.02+Q9*0.02+R9*0.02+S9*0.04+T9*0.01+U9*0.01)</f>
        <v>0.7000000000000002</v>
      </c>
      <c r="W9" s="14">
        <f>V9*100/14</f>
        <v>5.000000000000001</v>
      </c>
      <c r="X9" s="13">
        <v>1</v>
      </c>
      <c r="Y9" s="1">
        <v>5</v>
      </c>
      <c r="Z9" s="13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>(Y9*0.02+Z9*0.02+AA9*0.02+AB9*0.02+AC9*0.04+AD9*0.01+AE9*0.01)</f>
        <v>0.7000000000000002</v>
      </c>
      <c r="AG9" s="14">
        <f>AF9*100/14</f>
        <v>5.000000000000001</v>
      </c>
      <c r="AH9" s="13">
        <v>1</v>
      </c>
      <c r="AI9" s="1">
        <v>5</v>
      </c>
      <c r="AJ9" s="13">
        <v>5</v>
      </c>
      <c r="AK9" s="1">
        <v>5</v>
      </c>
      <c r="AL9" s="1">
        <v>5</v>
      </c>
      <c r="AM9" s="1">
        <v>5</v>
      </c>
      <c r="AN9" s="1">
        <v>5</v>
      </c>
      <c r="AO9" s="1">
        <v>5</v>
      </c>
      <c r="AP9" s="1">
        <f aca="true" t="shared" si="0" ref="AP9:AP23">(AI9*0.02+AJ9*0.02+AK9*0.02+AL9*0.02+AM9*0.04+AN9*0.01+AO9*0.01)</f>
        <v>0.7000000000000002</v>
      </c>
      <c r="AQ9" s="14">
        <f>AP9*100/14</f>
        <v>5.000000000000001</v>
      </c>
      <c r="AR9" s="13">
        <v>1</v>
      </c>
      <c r="AS9" s="1">
        <v>5</v>
      </c>
      <c r="AT9" s="13">
        <v>5</v>
      </c>
      <c r="AU9" s="1">
        <v>5</v>
      </c>
      <c r="AV9" s="1">
        <v>5</v>
      </c>
      <c r="AW9" s="1">
        <v>5</v>
      </c>
      <c r="AX9" s="1">
        <v>5</v>
      </c>
      <c r="AY9" s="1">
        <v>5</v>
      </c>
      <c r="AZ9" s="1">
        <f aca="true" t="shared" si="1" ref="AZ9:AZ23">(AS9*0.02+AT9*0.02+AU9*0.02+AV9*0.02+AW9*0.04+AX9*0.01+AY9*0.01)</f>
        <v>0.7000000000000002</v>
      </c>
      <c r="BA9" s="14">
        <f>AZ9*100/14</f>
        <v>5.000000000000001</v>
      </c>
      <c r="BB9" s="13">
        <v>1</v>
      </c>
      <c r="BC9" s="1">
        <v>5</v>
      </c>
      <c r="BD9" s="13">
        <v>5</v>
      </c>
      <c r="BE9" s="1">
        <v>5</v>
      </c>
      <c r="BF9" s="1">
        <v>5</v>
      </c>
      <c r="BG9" s="1">
        <v>5</v>
      </c>
      <c r="BH9" s="1">
        <v>5</v>
      </c>
      <c r="BI9" s="1">
        <v>5</v>
      </c>
      <c r="BJ9" s="1">
        <f aca="true" t="shared" si="2" ref="BJ9:BJ23">(BC9*0.02+BD9*0.02+BE9*0.02+BF9*0.02+BG9*0.04+BH9*0.01+BI9*0.01)</f>
        <v>0.7000000000000002</v>
      </c>
      <c r="BK9" s="14">
        <f>BJ9*100/14</f>
        <v>5.000000000000001</v>
      </c>
    </row>
    <row r="10" spans="2:63" ht="17.25" customHeight="1" thickBot="1" thickTop="1">
      <c r="B10" s="4">
        <v>2</v>
      </c>
      <c r="C10" s="10"/>
      <c r="D10" s="1" t="s">
        <v>134</v>
      </c>
      <c r="E10" s="5"/>
      <c r="F10" s="6">
        <f aca="true" t="shared" si="3" ref="F10:F23">W10</f>
        <v>1.9571428571428573</v>
      </c>
      <c r="G10" s="7">
        <f aca="true" t="shared" si="4" ref="G10:G23">AG10</f>
        <v>1.542857142857143</v>
      </c>
      <c r="H10" s="8">
        <f aca="true" t="shared" si="5" ref="H10:H23">AQ10</f>
        <v>0</v>
      </c>
      <c r="I10" s="9">
        <f aca="true" t="shared" si="6" ref="I10:I23">BA10</f>
        <v>0</v>
      </c>
      <c r="J10" s="10">
        <f aca="true" t="shared" si="7" ref="J10:J23">BK10</f>
        <v>0</v>
      </c>
      <c r="K10" s="11">
        <f aca="true" t="shared" si="8" ref="K10:K23">(F10+G10+H10+I10+J10)/59</f>
        <v>0.059322033898305086</v>
      </c>
      <c r="L10" s="12"/>
      <c r="M10" s="55">
        <f aca="true" t="shared" si="9" ref="M10:M23">K10+L10*5/40</f>
        <v>0.059322033898305086</v>
      </c>
      <c r="N10" s="13"/>
      <c r="O10" s="1"/>
      <c r="P10" s="13">
        <v>2.5</v>
      </c>
      <c r="Q10" s="1">
        <v>4.7</v>
      </c>
      <c r="R10" s="1"/>
      <c r="S10" s="1">
        <v>2</v>
      </c>
      <c r="T10" s="1">
        <v>5</v>
      </c>
      <c r="U10" s="1"/>
      <c r="V10" s="1">
        <f aca="true" t="shared" si="10" ref="V10:V23">(O10*0.02+P10*0.02+Q10*0.02+R10*0.02+S10*0.04+T10*0.01+U10*0.01)</f>
        <v>0.274</v>
      </c>
      <c r="W10" s="14">
        <f aca="true" t="shared" si="11" ref="W10:W23">V10*100/14</f>
        <v>1.9571428571428573</v>
      </c>
      <c r="X10" s="13"/>
      <c r="Y10" s="1"/>
      <c r="Z10" s="13"/>
      <c r="AA10" s="1">
        <v>3.8</v>
      </c>
      <c r="AB10" s="1">
        <v>4</v>
      </c>
      <c r="AC10" s="1">
        <v>1.5</v>
      </c>
      <c r="AD10" s="1"/>
      <c r="AE10" s="1"/>
      <c r="AF10" s="1">
        <f aca="true" t="shared" si="12" ref="AF10:AF23">(Y10*0.02+Z10*0.02+AA10*0.02+AB10*0.02+AC10*0.04+AD10*0.01+AE10*0.01)</f>
        <v>0.216</v>
      </c>
      <c r="AG10" s="14">
        <f aca="true" t="shared" si="13" ref="AG10:AG23">AF10*100/14</f>
        <v>1.542857142857143</v>
      </c>
      <c r="AH10" s="13"/>
      <c r="AI10" s="1"/>
      <c r="AJ10" s="13"/>
      <c r="AK10" s="1"/>
      <c r="AL10" s="1"/>
      <c r="AM10" s="1"/>
      <c r="AN10" s="1"/>
      <c r="AO10" s="1"/>
      <c r="AP10" s="1">
        <f t="shared" si="0"/>
        <v>0</v>
      </c>
      <c r="AQ10" s="14">
        <f aca="true" t="shared" si="14" ref="AQ10:AQ23">AP10*100/14</f>
        <v>0</v>
      </c>
      <c r="AR10" s="13"/>
      <c r="AS10" s="1"/>
      <c r="AT10" s="13"/>
      <c r="AU10" s="1"/>
      <c r="AV10" s="1"/>
      <c r="AW10" s="1"/>
      <c r="AX10" s="1"/>
      <c r="AY10" s="1"/>
      <c r="AZ10" s="1">
        <f t="shared" si="1"/>
        <v>0</v>
      </c>
      <c r="BA10" s="14">
        <f aca="true" t="shared" si="15" ref="BA10:BA23">AZ10*100/14</f>
        <v>0</v>
      </c>
      <c r="BB10" s="13"/>
      <c r="BC10" s="1"/>
      <c r="BD10" s="13"/>
      <c r="BE10" s="1"/>
      <c r="BF10" s="1"/>
      <c r="BG10" s="1"/>
      <c r="BH10" s="1"/>
      <c r="BI10" s="1"/>
      <c r="BJ10" s="1">
        <f t="shared" si="2"/>
        <v>0</v>
      </c>
      <c r="BK10" s="14">
        <f aca="true" t="shared" si="16" ref="BK10:BK23">BJ10*100/14</f>
        <v>0</v>
      </c>
    </row>
    <row r="11" spans="2:63" ht="15" customHeight="1" thickBot="1" thickTop="1">
      <c r="B11" s="4">
        <v>3</v>
      </c>
      <c r="C11" s="10"/>
      <c r="D11" s="1" t="s">
        <v>135</v>
      </c>
      <c r="E11" s="5"/>
      <c r="F11" s="6">
        <f t="shared" si="3"/>
        <v>5.957142857142856</v>
      </c>
      <c r="G11" s="7">
        <f t="shared" si="4"/>
        <v>1.4714285714285715</v>
      </c>
      <c r="H11" s="8">
        <f t="shared" si="5"/>
        <v>0</v>
      </c>
      <c r="I11" s="9">
        <f t="shared" si="6"/>
        <v>0</v>
      </c>
      <c r="J11" s="10">
        <f t="shared" si="7"/>
        <v>0</v>
      </c>
      <c r="K11" s="11">
        <f t="shared" si="8"/>
        <v>0.12590799031476996</v>
      </c>
      <c r="L11" s="12"/>
      <c r="M11" s="55">
        <f t="shared" si="9"/>
        <v>0.12590799031476996</v>
      </c>
      <c r="N11" s="13"/>
      <c r="O11" s="1"/>
      <c r="P11" s="13">
        <v>3.2</v>
      </c>
      <c r="Q11" s="1">
        <v>32</v>
      </c>
      <c r="R11" s="1"/>
      <c r="S11" s="1">
        <v>2</v>
      </c>
      <c r="T11" s="1">
        <v>5</v>
      </c>
      <c r="U11" s="1"/>
      <c r="V11" s="1">
        <f t="shared" si="10"/>
        <v>0.834</v>
      </c>
      <c r="W11" s="14">
        <f t="shared" si="11"/>
        <v>5.957142857142856</v>
      </c>
      <c r="X11" s="13"/>
      <c r="Y11" s="1"/>
      <c r="Z11" s="13"/>
      <c r="AA11" s="1">
        <v>3.3</v>
      </c>
      <c r="AB11" s="1">
        <v>4</v>
      </c>
      <c r="AC11" s="1">
        <v>1.5</v>
      </c>
      <c r="AD11" s="1"/>
      <c r="AE11" s="1"/>
      <c r="AF11" s="1">
        <f t="shared" si="12"/>
        <v>0.20600000000000002</v>
      </c>
      <c r="AG11" s="14">
        <f t="shared" si="13"/>
        <v>1.4714285714285715</v>
      </c>
      <c r="AH11" s="13"/>
      <c r="AI11" s="1"/>
      <c r="AJ11" s="13"/>
      <c r="AK11" s="1"/>
      <c r="AL11" s="1"/>
      <c r="AM11" s="1"/>
      <c r="AN11" s="1"/>
      <c r="AO11" s="1"/>
      <c r="AP11" s="1">
        <f t="shared" si="0"/>
        <v>0</v>
      </c>
      <c r="AQ11" s="14">
        <f t="shared" si="14"/>
        <v>0</v>
      </c>
      <c r="AR11" s="13"/>
      <c r="AS11" s="1"/>
      <c r="AT11" s="13"/>
      <c r="AU11" s="1"/>
      <c r="AV11" s="1"/>
      <c r="AW11" s="1"/>
      <c r="AX11" s="1"/>
      <c r="AY11" s="1"/>
      <c r="AZ11" s="1">
        <f t="shared" si="1"/>
        <v>0</v>
      </c>
      <c r="BA11" s="14">
        <f t="shared" si="15"/>
        <v>0</v>
      </c>
      <c r="BB11" s="13"/>
      <c r="BC11" s="1"/>
      <c r="BD11" s="13"/>
      <c r="BE11" s="1"/>
      <c r="BF11" s="1"/>
      <c r="BG11" s="1"/>
      <c r="BH11" s="1"/>
      <c r="BI11" s="1"/>
      <c r="BJ11" s="1">
        <f t="shared" si="2"/>
        <v>0</v>
      </c>
      <c r="BK11" s="14">
        <f t="shared" si="16"/>
        <v>0</v>
      </c>
    </row>
    <row r="12" spans="2:63" ht="18.75" customHeight="1" thickBot="1" thickTop="1">
      <c r="B12" s="4">
        <v>4</v>
      </c>
      <c r="C12" s="10"/>
      <c r="D12" s="1" t="s">
        <v>136</v>
      </c>
      <c r="E12" s="5"/>
      <c r="F12" s="6">
        <f t="shared" si="3"/>
        <v>1.4000000000000001</v>
      </c>
      <c r="G12" s="7">
        <f t="shared" si="4"/>
        <v>1.5571428571428572</v>
      </c>
      <c r="H12" s="8">
        <f t="shared" si="5"/>
        <v>0</v>
      </c>
      <c r="I12" s="9">
        <f t="shared" si="6"/>
        <v>0</v>
      </c>
      <c r="J12" s="10">
        <f t="shared" si="7"/>
        <v>0</v>
      </c>
      <c r="K12" s="11">
        <f t="shared" si="8"/>
        <v>0.05012106537530266</v>
      </c>
      <c r="L12" s="12"/>
      <c r="M12" s="55">
        <f t="shared" si="9"/>
        <v>0.05012106537530266</v>
      </c>
      <c r="N12" s="13"/>
      <c r="O12" s="1"/>
      <c r="P12" s="13">
        <v>3.3</v>
      </c>
      <c r="Q12" s="1">
        <v>0</v>
      </c>
      <c r="R12" s="1"/>
      <c r="S12" s="1">
        <v>2</v>
      </c>
      <c r="T12" s="1">
        <v>5</v>
      </c>
      <c r="U12" s="1"/>
      <c r="V12" s="1">
        <f t="shared" si="10"/>
        <v>0.196</v>
      </c>
      <c r="W12" s="14">
        <f t="shared" si="11"/>
        <v>1.4000000000000001</v>
      </c>
      <c r="X12" s="13"/>
      <c r="Y12" s="1"/>
      <c r="Z12" s="13">
        <v>3.9</v>
      </c>
      <c r="AA12" s="1"/>
      <c r="AB12" s="1">
        <v>4</v>
      </c>
      <c r="AC12" s="1">
        <v>1.5</v>
      </c>
      <c r="AD12" s="1"/>
      <c r="AE12" s="1"/>
      <c r="AF12" s="1">
        <f t="shared" si="12"/>
        <v>0.218</v>
      </c>
      <c r="AG12" s="14">
        <f t="shared" si="13"/>
        <v>1.5571428571428572</v>
      </c>
      <c r="AH12" s="13"/>
      <c r="AI12" s="1"/>
      <c r="AJ12" s="13"/>
      <c r="AK12" s="1"/>
      <c r="AL12" s="1"/>
      <c r="AM12" s="1"/>
      <c r="AN12" s="1"/>
      <c r="AO12" s="1"/>
      <c r="AP12" s="1">
        <f t="shared" si="0"/>
        <v>0</v>
      </c>
      <c r="AQ12" s="14">
        <f t="shared" si="14"/>
        <v>0</v>
      </c>
      <c r="AR12" s="13"/>
      <c r="AS12" s="1"/>
      <c r="AT12" s="13"/>
      <c r="AU12" s="1"/>
      <c r="AV12" s="1"/>
      <c r="AW12" s="1"/>
      <c r="AX12" s="1"/>
      <c r="AY12" s="1"/>
      <c r="AZ12" s="1">
        <f t="shared" si="1"/>
        <v>0</v>
      </c>
      <c r="BA12" s="14">
        <f t="shared" si="15"/>
        <v>0</v>
      </c>
      <c r="BB12" s="13"/>
      <c r="BC12" s="1"/>
      <c r="BD12" s="13"/>
      <c r="BE12" s="1"/>
      <c r="BF12" s="1"/>
      <c r="BG12" s="1"/>
      <c r="BH12" s="1"/>
      <c r="BI12" s="1"/>
      <c r="BJ12" s="1">
        <f t="shared" si="2"/>
        <v>0</v>
      </c>
      <c r="BK12" s="14">
        <f t="shared" si="16"/>
        <v>0</v>
      </c>
    </row>
    <row r="13" spans="2:63" ht="18.75" customHeight="1" thickBot="1" thickTop="1">
      <c r="B13" s="4">
        <v>5</v>
      </c>
      <c r="C13" s="10"/>
      <c r="D13" s="1" t="s">
        <v>137</v>
      </c>
      <c r="E13" s="5"/>
      <c r="F13" s="6">
        <f t="shared" si="3"/>
        <v>2.3285714285714287</v>
      </c>
      <c r="G13" s="7">
        <f t="shared" si="4"/>
        <v>1.0000000000000002</v>
      </c>
      <c r="H13" s="8">
        <f t="shared" si="5"/>
        <v>0</v>
      </c>
      <c r="I13" s="9">
        <f t="shared" si="6"/>
        <v>0</v>
      </c>
      <c r="J13" s="10">
        <f t="shared" si="7"/>
        <v>0</v>
      </c>
      <c r="K13" s="11">
        <f t="shared" si="8"/>
        <v>0.05641646489104117</v>
      </c>
      <c r="L13" s="12"/>
      <c r="M13" s="55">
        <f t="shared" si="9"/>
        <v>0.05641646489104117</v>
      </c>
      <c r="N13" s="13"/>
      <c r="O13" s="1">
        <v>3.8</v>
      </c>
      <c r="P13" s="13">
        <v>2</v>
      </c>
      <c r="Q13" s="1">
        <v>4</v>
      </c>
      <c r="R13" s="1"/>
      <c r="S13" s="1">
        <v>2</v>
      </c>
      <c r="T13" s="1">
        <v>5</v>
      </c>
      <c r="U13" s="1"/>
      <c r="V13" s="1">
        <f t="shared" si="10"/>
        <v>0.326</v>
      </c>
      <c r="W13" s="14">
        <f t="shared" si="11"/>
        <v>2.3285714285714287</v>
      </c>
      <c r="X13" s="13"/>
      <c r="Y13" s="1"/>
      <c r="Z13" s="13"/>
      <c r="AA13" s="1"/>
      <c r="AB13" s="1">
        <v>4</v>
      </c>
      <c r="AC13" s="1">
        <v>1.5</v>
      </c>
      <c r="AD13" s="1"/>
      <c r="AE13" s="1"/>
      <c r="AF13" s="1">
        <f t="shared" si="12"/>
        <v>0.14</v>
      </c>
      <c r="AG13" s="14">
        <f t="shared" si="13"/>
        <v>1.0000000000000002</v>
      </c>
      <c r="AH13" s="13"/>
      <c r="AI13" s="1"/>
      <c r="AJ13" s="13"/>
      <c r="AK13" s="1"/>
      <c r="AL13" s="1"/>
      <c r="AM13" s="1"/>
      <c r="AN13" s="1"/>
      <c r="AO13" s="1"/>
      <c r="AP13" s="1">
        <f t="shared" si="0"/>
        <v>0</v>
      </c>
      <c r="AQ13" s="14">
        <f t="shared" si="14"/>
        <v>0</v>
      </c>
      <c r="AR13" s="13"/>
      <c r="AS13" s="1"/>
      <c r="AT13" s="13"/>
      <c r="AU13" s="1"/>
      <c r="AV13" s="1"/>
      <c r="AW13" s="1"/>
      <c r="AX13" s="1"/>
      <c r="AY13" s="1"/>
      <c r="AZ13" s="1">
        <f t="shared" si="1"/>
        <v>0</v>
      </c>
      <c r="BA13" s="14">
        <f t="shared" si="15"/>
        <v>0</v>
      </c>
      <c r="BB13" s="13"/>
      <c r="BC13" s="1"/>
      <c r="BD13" s="13"/>
      <c r="BE13" s="1"/>
      <c r="BF13" s="1"/>
      <c r="BG13" s="1"/>
      <c r="BH13" s="1"/>
      <c r="BI13" s="1"/>
      <c r="BJ13" s="1">
        <f t="shared" si="2"/>
        <v>0</v>
      </c>
      <c r="BK13" s="14">
        <f t="shared" si="16"/>
        <v>0</v>
      </c>
    </row>
    <row r="14" spans="2:63" ht="18.75" customHeight="1" thickBot="1" thickTop="1">
      <c r="B14" s="4">
        <v>6</v>
      </c>
      <c r="C14" s="10"/>
      <c r="D14" s="1" t="s">
        <v>138</v>
      </c>
      <c r="E14" s="5"/>
      <c r="F14" s="6">
        <f t="shared" si="3"/>
        <v>0</v>
      </c>
      <c r="G14" s="7">
        <f t="shared" si="4"/>
        <v>0</v>
      </c>
      <c r="H14" s="8">
        <f t="shared" si="5"/>
        <v>0</v>
      </c>
      <c r="I14" s="9">
        <f t="shared" si="6"/>
        <v>0</v>
      </c>
      <c r="J14" s="10">
        <f t="shared" si="7"/>
        <v>0</v>
      </c>
      <c r="K14" s="11">
        <f t="shared" si="8"/>
        <v>0</v>
      </c>
      <c r="L14" s="12"/>
      <c r="M14" s="55">
        <f t="shared" si="9"/>
        <v>0</v>
      </c>
      <c r="N14" s="13"/>
      <c r="O14" s="1"/>
      <c r="P14" s="13"/>
      <c r="Q14" s="1"/>
      <c r="R14" s="1"/>
      <c r="S14" s="1"/>
      <c r="T14" s="1"/>
      <c r="U14" s="1"/>
      <c r="V14" s="1">
        <f t="shared" si="10"/>
        <v>0</v>
      </c>
      <c r="W14" s="14">
        <f t="shared" si="11"/>
        <v>0</v>
      </c>
      <c r="X14" s="13"/>
      <c r="Y14" s="1"/>
      <c r="Z14" s="13"/>
      <c r="AA14" s="1"/>
      <c r="AB14" s="1"/>
      <c r="AC14" s="1"/>
      <c r="AD14" s="1"/>
      <c r="AE14" s="1"/>
      <c r="AF14" s="1">
        <f t="shared" si="12"/>
        <v>0</v>
      </c>
      <c r="AG14" s="14">
        <f t="shared" si="13"/>
        <v>0</v>
      </c>
      <c r="AH14" s="13"/>
      <c r="AI14" s="1"/>
      <c r="AJ14" s="13"/>
      <c r="AK14" s="1"/>
      <c r="AL14" s="1"/>
      <c r="AM14" s="1"/>
      <c r="AN14" s="1"/>
      <c r="AO14" s="1"/>
      <c r="AP14" s="1">
        <f t="shared" si="0"/>
        <v>0</v>
      </c>
      <c r="AQ14" s="14">
        <f t="shared" si="14"/>
        <v>0</v>
      </c>
      <c r="AR14" s="13"/>
      <c r="AS14" s="1"/>
      <c r="AT14" s="13"/>
      <c r="AU14" s="1"/>
      <c r="AV14" s="1"/>
      <c r="AW14" s="1"/>
      <c r="AX14" s="1"/>
      <c r="AY14" s="1"/>
      <c r="AZ14" s="1">
        <f t="shared" si="1"/>
        <v>0</v>
      </c>
      <c r="BA14" s="14">
        <f t="shared" si="15"/>
        <v>0</v>
      </c>
      <c r="BB14" s="13"/>
      <c r="BC14" s="1"/>
      <c r="BD14" s="13"/>
      <c r="BE14" s="1"/>
      <c r="BF14" s="1"/>
      <c r="BG14" s="1"/>
      <c r="BH14" s="1"/>
      <c r="BI14" s="1"/>
      <c r="BJ14" s="1">
        <f t="shared" si="2"/>
        <v>0</v>
      </c>
      <c r="BK14" s="14">
        <f t="shared" si="16"/>
        <v>0</v>
      </c>
    </row>
    <row r="15" spans="2:63" ht="18.75" customHeight="1" thickBot="1" thickTop="1">
      <c r="B15" s="4">
        <v>7</v>
      </c>
      <c r="C15" s="10"/>
      <c r="D15" s="1" t="s">
        <v>139</v>
      </c>
      <c r="E15" s="5"/>
      <c r="F15" s="6">
        <f t="shared" si="3"/>
        <v>2.45</v>
      </c>
      <c r="G15" s="7">
        <f t="shared" si="4"/>
        <v>0.5714285714285714</v>
      </c>
      <c r="H15" s="8">
        <f t="shared" si="5"/>
        <v>0</v>
      </c>
      <c r="I15" s="9">
        <f t="shared" si="6"/>
        <v>0</v>
      </c>
      <c r="J15" s="10">
        <f t="shared" si="7"/>
        <v>0</v>
      </c>
      <c r="K15" s="11">
        <f t="shared" si="8"/>
        <v>0.051210653753026636</v>
      </c>
      <c r="L15" s="12"/>
      <c r="M15" s="55">
        <f t="shared" si="9"/>
        <v>0.051210653753026636</v>
      </c>
      <c r="N15" s="13"/>
      <c r="O15" s="1">
        <v>3.8</v>
      </c>
      <c r="P15" s="13">
        <v>2.5</v>
      </c>
      <c r="Q15" s="1">
        <v>3.6</v>
      </c>
      <c r="R15" s="1"/>
      <c r="S15" s="1">
        <v>2.5</v>
      </c>
      <c r="T15" s="1">
        <v>4.5</v>
      </c>
      <c r="U15" s="1"/>
      <c r="V15" s="1">
        <f t="shared" si="10"/>
        <v>0.343</v>
      </c>
      <c r="W15" s="14">
        <f t="shared" si="11"/>
        <v>2.45</v>
      </c>
      <c r="X15" s="13"/>
      <c r="Y15" s="1"/>
      <c r="Z15" s="13"/>
      <c r="AA15" s="1">
        <v>0</v>
      </c>
      <c r="AB15" s="1">
        <v>4</v>
      </c>
      <c r="AC15" s="1"/>
      <c r="AD15" s="1"/>
      <c r="AE15" s="1"/>
      <c r="AF15" s="1">
        <f t="shared" si="12"/>
        <v>0.08</v>
      </c>
      <c r="AG15" s="14">
        <f t="shared" si="13"/>
        <v>0.5714285714285714</v>
      </c>
      <c r="AH15" s="13"/>
      <c r="AI15" s="1"/>
      <c r="AJ15" s="13"/>
      <c r="AK15" s="1"/>
      <c r="AL15" s="1"/>
      <c r="AM15" s="1"/>
      <c r="AN15" s="1"/>
      <c r="AO15" s="1"/>
      <c r="AP15" s="1">
        <f t="shared" si="0"/>
        <v>0</v>
      </c>
      <c r="AQ15" s="14">
        <f t="shared" si="14"/>
        <v>0</v>
      </c>
      <c r="AR15" s="13"/>
      <c r="AS15" s="1"/>
      <c r="AT15" s="13"/>
      <c r="AU15" s="1"/>
      <c r="AV15" s="1"/>
      <c r="AW15" s="1"/>
      <c r="AX15" s="1"/>
      <c r="AY15" s="1"/>
      <c r="AZ15" s="1">
        <f t="shared" si="1"/>
        <v>0</v>
      </c>
      <c r="BA15" s="14">
        <f t="shared" si="15"/>
        <v>0</v>
      </c>
      <c r="BB15" s="13"/>
      <c r="BC15" s="1"/>
      <c r="BD15" s="13"/>
      <c r="BE15" s="1"/>
      <c r="BF15" s="1"/>
      <c r="BG15" s="1"/>
      <c r="BH15" s="1"/>
      <c r="BI15" s="1"/>
      <c r="BJ15" s="1">
        <f t="shared" si="2"/>
        <v>0</v>
      </c>
      <c r="BK15" s="14">
        <f t="shared" si="16"/>
        <v>0</v>
      </c>
    </row>
    <row r="16" spans="2:63" ht="18.75" customHeight="1" thickBot="1" thickTop="1">
      <c r="B16" s="4">
        <v>8</v>
      </c>
      <c r="C16" s="10"/>
      <c r="D16" s="1" t="s">
        <v>140</v>
      </c>
      <c r="E16" s="5"/>
      <c r="F16" s="6">
        <f t="shared" si="3"/>
        <v>1.6785714285714286</v>
      </c>
      <c r="G16" s="7">
        <f t="shared" si="4"/>
        <v>1.1142857142857143</v>
      </c>
      <c r="H16" s="8">
        <f t="shared" si="5"/>
        <v>0</v>
      </c>
      <c r="I16" s="9">
        <f t="shared" si="6"/>
        <v>0</v>
      </c>
      <c r="J16" s="10">
        <f t="shared" si="7"/>
        <v>0</v>
      </c>
      <c r="K16" s="11">
        <f t="shared" si="8"/>
        <v>0.0473365617433414</v>
      </c>
      <c r="L16" s="12"/>
      <c r="M16" s="55">
        <f t="shared" si="9"/>
        <v>0.0473365617433414</v>
      </c>
      <c r="N16" s="13"/>
      <c r="O16" s="1"/>
      <c r="P16" s="13">
        <v>2.5</v>
      </c>
      <c r="Q16" s="1">
        <v>2</v>
      </c>
      <c r="R16" s="1"/>
      <c r="S16" s="1">
        <v>2.5</v>
      </c>
      <c r="T16" s="1">
        <v>4.5</v>
      </c>
      <c r="U16" s="1"/>
      <c r="V16" s="1">
        <f t="shared" si="10"/>
        <v>0.235</v>
      </c>
      <c r="W16" s="14">
        <f t="shared" si="11"/>
        <v>1.6785714285714286</v>
      </c>
      <c r="X16" s="13"/>
      <c r="Y16" s="1"/>
      <c r="Z16" s="13">
        <v>3.8</v>
      </c>
      <c r="AA16" s="1">
        <v>0</v>
      </c>
      <c r="AB16" s="1">
        <v>4</v>
      </c>
      <c r="AC16" s="1"/>
      <c r="AD16" s="1"/>
      <c r="AE16" s="1"/>
      <c r="AF16" s="1">
        <f t="shared" si="12"/>
        <v>0.156</v>
      </c>
      <c r="AG16" s="14">
        <f t="shared" si="13"/>
        <v>1.1142857142857143</v>
      </c>
      <c r="AH16" s="13"/>
      <c r="AI16" s="1"/>
      <c r="AJ16" s="13"/>
      <c r="AK16" s="1"/>
      <c r="AL16" s="1"/>
      <c r="AM16" s="1"/>
      <c r="AN16" s="1"/>
      <c r="AO16" s="1"/>
      <c r="AP16" s="1">
        <f t="shared" si="0"/>
        <v>0</v>
      </c>
      <c r="AQ16" s="14">
        <f t="shared" si="14"/>
        <v>0</v>
      </c>
      <c r="AR16" s="13"/>
      <c r="AS16" s="1"/>
      <c r="AT16" s="13"/>
      <c r="AU16" s="1"/>
      <c r="AV16" s="1"/>
      <c r="AW16" s="1"/>
      <c r="AX16" s="1"/>
      <c r="AY16" s="1"/>
      <c r="AZ16" s="1">
        <f t="shared" si="1"/>
        <v>0</v>
      </c>
      <c r="BA16" s="14">
        <f t="shared" si="15"/>
        <v>0</v>
      </c>
      <c r="BB16" s="13"/>
      <c r="BC16" s="1"/>
      <c r="BD16" s="13"/>
      <c r="BE16" s="1"/>
      <c r="BF16" s="1"/>
      <c r="BG16" s="1"/>
      <c r="BH16" s="1"/>
      <c r="BI16" s="1"/>
      <c r="BJ16" s="1">
        <f t="shared" si="2"/>
        <v>0</v>
      </c>
      <c r="BK16" s="14">
        <f t="shared" si="16"/>
        <v>0</v>
      </c>
    </row>
    <row r="17" spans="1:63" ht="18.75" customHeight="1" thickBot="1" thickTop="1">
      <c r="A17" s="15"/>
      <c r="B17" s="4">
        <v>9</v>
      </c>
      <c r="C17" s="10"/>
      <c r="D17" s="1" t="s">
        <v>148</v>
      </c>
      <c r="E17" s="5"/>
      <c r="F17" s="6">
        <f t="shared" si="3"/>
        <v>2.4071428571428575</v>
      </c>
      <c r="G17" s="7">
        <f t="shared" si="4"/>
        <v>1.1428571428571428</v>
      </c>
      <c r="H17" s="8">
        <f t="shared" si="5"/>
        <v>0</v>
      </c>
      <c r="I17" s="9">
        <f t="shared" si="6"/>
        <v>0</v>
      </c>
      <c r="J17" s="10">
        <f t="shared" si="7"/>
        <v>0</v>
      </c>
      <c r="K17" s="11">
        <f t="shared" si="8"/>
        <v>0.06016949152542373</v>
      </c>
      <c r="L17" s="12"/>
      <c r="M17" s="55">
        <f t="shared" si="9"/>
        <v>0.06016949152542373</v>
      </c>
      <c r="N17" s="13"/>
      <c r="O17" s="1">
        <v>2.8</v>
      </c>
      <c r="P17" s="13">
        <v>2.5</v>
      </c>
      <c r="Q17" s="1">
        <v>4.3</v>
      </c>
      <c r="R17" s="1"/>
      <c r="S17" s="1">
        <v>2.5</v>
      </c>
      <c r="T17" s="1">
        <v>4.5</v>
      </c>
      <c r="U17" s="1"/>
      <c r="V17" s="1">
        <f t="shared" si="10"/>
        <v>0.337</v>
      </c>
      <c r="W17" s="14">
        <f t="shared" si="11"/>
        <v>2.4071428571428575</v>
      </c>
      <c r="X17" s="13"/>
      <c r="Y17" s="1"/>
      <c r="Z17" s="13">
        <v>4</v>
      </c>
      <c r="AA17" s="1">
        <v>0</v>
      </c>
      <c r="AB17" s="1">
        <v>4</v>
      </c>
      <c r="AC17" s="1"/>
      <c r="AD17" s="1"/>
      <c r="AE17" s="1"/>
      <c r="AF17" s="1">
        <f t="shared" si="12"/>
        <v>0.16</v>
      </c>
      <c r="AG17" s="14">
        <f t="shared" si="13"/>
        <v>1.1428571428571428</v>
      </c>
      <c r="AH17" s="13"/>
      <c r="AI17" s="1"/>
      <c r="AJ17" s="13"/>
      <c r="AK17" s="1"/>
      <c r="AL17" s="1"/>
      <c r="AM17" s="1"/>
      <c r="AN17" s="1"/>
      <c r="AO17" s="1"/>
      <c r="AP17" s="1">
        <f t="shared" si="0"/>
        <v>0</v>
      </c>
      <c r="AQ17" s="14">
        <f t="shared" si="14"/>
        <v>0</v>
      </c>
      <c r="AR17" s="13"/>
      <c r="AS17" s="1"/>
      <c r="AT17" s="13"/>
      <c r="AU17" s="1"/>
      <c r="AV17" s="1"/>
      <c r="AW17" s="1"/>
      <c r="AX17" s="1"/>
      <c r="AY17" s="1"/>
      <c r="AZ17" s="1">
        <f t="shared" si="1"/>
        <v>0</v>
      </c>
      <c r="BA17" s="14">
        <f t="shared" si="15"/>
        <v>0</v>
      </c>
      <c r="BB17" s="13"/>
      <c r="BC17" s="1"/>
      <c r="BD17" s="13"/>
      <c r="BE17" s="1"/>
      <c r="BF17" s="1"/>
      <c r="BG17" s="1"/>
      <c r="BH17" s="1"/>
      <c r="BI17" s="1"/>
      <c r="BJ17" s="1">
        <f t="shared" si="2"/>
        <v>0</v>
      </c>
      <c r="BK17" s="14">
        <f t="shared" si="16"/>
        <v>0</v>
      </c>
    </row>
    <row r="18" spans="2:63" ht="18.75" customHeight="1" thickBot="1" thickTop="1">
      <c r="B18" s="4">
        <v>10</v>
      </c>
      <c r="C18" s="10"/>
      <c r="D18" s="1" t="s">
        <v>142</v>
      </c>
      <c r="E18" s="5"/>
      <c r="F18" s="6">
        <f t="shared" si="3"/>
        <v>1.75</v>
      </c>
      <c r="G18" s="7">
        <f t="shared" si="4"/>
        <v>0</v>
      </c>
      <c r="H18" s="8">
        <f t="shared" si="5"/>
        <v>0</v>
      </c>
      <c r="I18" s="9">
        <f t="shared" si="6"/>
        <v>0</v>
      </c>
      <c r="J18" s="10">
        <f t="shared" si="7"/>
        <v>0</v>
      </c>
      <c r="K18" s="11">
        <f t="shared" si="8"/>
        <v>0.029661016949152543</v>
      </c>
      <c r="L18" s="12"/>
      <c r="M18" s="55">
        <f t="shared" si="9"/>
        <v>0.029661016949152543</v>
      </c>
      <c r="N18" s="13"/>
      <c r="O18" s="1"/>
      <c r="P18" s="13">
        <v>3</v>
      </c>
      <c r="Q18" s="1">
        <v>2</v>
      </c>
      <c r="R18" s="1"/>
      <c r="S18" s="1">
        <v>2.5</v>
      </c>
      <c r="T18" s="1">
        <v>4.5</v>
      </c>
      <c r="U18" s="1"/>
      <c r="V18" s="1">
        <f t="shared" si="10"/>
        <v>0.245</v>
      </c>
      <c r="W18" s="14">
        <f t="shared" si="11"/>
        <v>1.75</v>
      </c>
      <c r="X18" s="13"/>
      <c r="Y18" s="1"/>
      <c r="Z18" s="13"/>
      <c r="AA18" s="1">
        <v>0</v>
      </c>
      <c r="AB18" s="1"/>
      <c r="AC18" s="1"/>
      <c r="AD18" s="1"/>
      <c r="AE18" s="1"/>
      <c r="AF18" s="1">
        <f t="shared" si="12"/>
        <v>0</v>
      </c>
      <c r="AG18" s="14">
        <f t="shared" si="13"/>
        <v>0</v>
      </c>
      <c r="AH18" s="13"/>
      <c r="AI18" s="1"/>
      <c r="AJ18" s="13"/>
      <c r="AK18" s="1"/>
      <c r="AL18" s="1"/>
      <c r="AM18" s="1"/>
      <c r="AN18" s="1"/>
      <c r="AO18" s="1"/>
      <c r="AP18" s="1">
        <f t="shared" si="0"/>
        <v>0</v>
      </c>
      <c r="AQ18" s="14">
        <f t="shared" si="14"/>
        <v>0</v>
      </c>
      <c r="AR18" s="13"/>
      <c r="AS18" s="1"/>
      <c r="AT18" s="13"/>
      <c r="AU18" s="1"/>
      <c r="AV18" s="1"/>
      <c r="AW18" s="1"/>
      <c r="AX18" s="1"/>
      <c r="AY18" s="1"/>
      <c r="AZ18" s="1">
        <f t="shared" si="1"/>
        <v>0</v>
      </c>
      <c r="BA18" s="14">
        <f t="shared" si="15"/>
        <v>0</v>
      </c>
      <c r="BB18" s="13"/>
      <c r="BC18" s="1"/>
      <c r="BD18" s="13"/>
      <c r="BE18" s="1"/>
      <c r="BF18" s="1"/>
      <c r="BG18" s="1"/>
      <c r="BH18" s="1"/>
      <c r="BI18" s="1"/>
      <c r="BJ18" s="1">
        <f t="shared" si="2"/>
        <v>0</v>
      </c>
      <c r="BK18" s="14">
        <f t="shared" si="16"/>
        <v>0</v>
      </c>
    </row>
    <row r="19" spans="2:63" ht="18.75" customHeight="1" thickBot="1" thickTop="1">
      <c r="B19" s="4">
        <v>11</v>
      </c>
      <c r="C19" s="10"/>
      <c r="D19" s="1" t="s">
        <v>143</v>
      </c>
      <c r="E19" s="5"/>
      <c r="F19" s="6">
        <f t="shared" si="3"/>
        <v>1.2214285714285713</v>
      </c>
      <c r="G19" s="7">
        <f t="shared" si="4"/>
        <v>0.42857142857142855</v>
      </c>
      <c r="H19" s="8">
        <f t="shared" si="5"/>
        <v>0</v>
      </c>
      <c r="I19" s="9">
        <f t="shared" si="6"/>
        <v>0</v>
      </c>
      <c r="J19" s="10">
        <f t="shared" si="7"/>
        <v>0</v>
      </c>
      <c r="K19" s="11">
        <f t="shared" si="8"/>
        <v>0.027966101694915254</v>
      </c>
      <c r="L19" s="12"/>
      <c r="M19" s="55">
        <f t="shared" si="9"/>
        <v>0.027966101694915254</v>
      </c>
      <c r="N19" s="13"/>
      <c r="O19" s="1"/>
      <c r="P19" s="13">
        <v>2.5</v>
      </c>
      <c r="Q19" s="1">
        <v>3.8</v>
      </c>
      <c r="R19" s="1"/>
      <c r="S19" s="1"/>
      <c r="T19" s="1">
        <v>4.5</v>
      </c>
      <c r="U19" s="1"/>
      <c r="V19" s="1">
        <f t="shared" si="10"/>
        <v>0.17099999999999999</v>
      </c>
      <c r="W19" s="14">
        <f t="shared" si="11"/>
        <v>1.2214285714285713</v>
      </c>
      <c r="X19" s="13"/>
      <c r="Y19" s="1"/>
      <c r="Z19" s="13"/>
      <c r="AA19" s="1">
        <v>3</v>
      </c>
      <c r="AB19" s="1"/>
      <c r="AC19" s="1"/>
      <c r="AD19" s="1"/>
      <c r="AE19" s="1"/>
      <c r="AF19" s="1">
        <f t="shared" si="12"/>
        <v>0.06</v>
      </c>
      <c r="AG19" s="14">
        <f t="shared" si="13"/>
        <v>0.42857142857142855</v>
      </c>
      <c r="AH19" s="13"/>
      <c r="AI19" s="1"/>
      <c r="AJ19" s="13"/>
      <c r="AK19" s="1"/>
      <c r="AL19" s="1"/>
      <c r="AM19" s="1"/>
      <c r="AN19" s="1"/>
      <c r="AO19" s="1"/>
      <c r="AP19" s="1">
        <f t="shared" si="0"/>
        <v>0</v>
      </c>
      <c r="AQ19" s="14">
        <f t="shared" si="14"/>
        <v>0</v>
      </c>
      <c r="AR19" s="13"/>
      <c r="AS19" s="1"/>
      <c r="AT19" s="13"/>
      <c r="AU19" s="1"/>
      <c r="AV19" s="1"/>
      <c r="AW19" s="1"/>
      <c r="AX19" s="1"/>
      <c r="AY19" s="1"/>
      <c r="AZ19" s="1">
        <f t="shared" si="1"/>
        <v>0</v>
      </c>
      <c r="BA19" s="14">
        <f t="shared" si="15"/>
        <v>0</v>
      </c>
      <c r="BB19" s="13"/>
      <c r="BC19" s="1"/>
      <c r="BD19" s="13"/>
      <c r="BE19" s="1"/>
      <c r="BF19" s="1"/>
      <c r="BG19" s="1"/>
      <c r="BH19" s="1"/>
      <c r="BI19" s="1"/>
      <c r="BJ19" s="1">
        <f t="shared" si="2"/>
        <v>0</v>
      </c>
      <c r="BK19" s="14">
        <f t="shared" si="16"/>
        <v>0</v>
      </c>
    </row>
    <row r="20" spans="2:63" ht="18.75" customHeight="1" thickBot="1" thickTop="1">
      <c r="B20" s="4">
        <v>12</v>
      </c>
      <c r="C20" s="10"/>
      <c r="D20" s="1" t="s">
        <v>144</v>
      </c>
      <c r="E20" s="5"/>
      <c r="F20" s="6">
        <f t="shared" si="3"/>
        <v>1.1785714285714286</v>
      </c>
      <c r="G20" s="7">
        <f t="shared" si="4"/>
        <v>0.5428571428571428</v>
      </c>
      <c r="H20" s="8">
        <f t="shared" si="5"/>
        <v>0</v>
      </c>
      <c r="I20" s="9">
        <f t="shared" si="6"/>
        <v>0</v>
      </c>
      <c r="J20" s="10">
        <f t="shared" si="7"/>
        <v>0</v>
      </c>
      <c r="K20" s="11">
        <f t="shared" si="8"/>
        <v>0.02917675544794189</v>
      </c>
      <c r="L20" s="12"/>
      <c r="M20" s="55">
        <f t="shared" si="9"/>
        <v>0.02917675544794189</v>
      </c>
      <c r="N20" s="13"/>
      <c r="O20" s="1"/>
      <c r="P20" s="13">
        <v>2.5</v>
      </c>
      <c r="Q20" s="1">
        <v>3.5</v>
      </c>
      <c r="R20" s="1"/>
      <c r="S20" s="1"/>
      <c r="T20" s="1">
        <v>4.5</v>
      </c>
      <c r="U20" s="1"/>
      <c r="V20" s="1">
        <f t="shared" si="10"/>
        <v>0.165</v>
      </c>
      <c r="W20" s="14">
        <f t="shared" si="11"/>
        <v>1.1785714285714286</v>
      </c>
      <c r="X20" s="13"/>
      <c r="Y20" s="1"/>
      <c r="Z20" s="13">
        <v>3.8</v>
      </c>
      <c r="AA20" s="1"/>
      <c r="AB20" s="1"/>
      <c r="AC20" s="1"/>
      <c r="AD20" s="1"/>
      <c r="AE20" s="1"/>
      <c r="AF20" s="1">
        <f t="shared" si="12"/>
        <v>0.076</v>
      </c>
      <c r="AG20" s="14">
        <f t="shared" si="13"/>
        <v>0.5428571428571428</v>
      </c>
      <c r="AH20" s="13"/>
      <c r="AI20" s="1"/>
      <c r="AJ20" s="13"/>
      <c r="AK20" s="1"/>
      <c r="AL20" s="1"/>
      <c r="AM20" s="1"/>
      <c r="AN20" s="1"/>
      <c r="AO20" s="1"/>
      <c r="AP20" s="1">
        <f t="shared" si="0"/>
        <v>0</v>
      </c>
      <c r="AQ20" s="14">
        <f t="shared" si="14"/>
        <v>0</v>
      </c>
      <c r="AR20" s="13"/>
      <c r="AS20" s="1"/>
      <c r="AT20" s="13"/>
      <c r="AU20" s="1"/>
      <c r="AV20" s="1"/>
      <c r="AW20" s="1"/>
      <c r="AX20" s="1"/>
      <c r="AY20" s="1"/>
      <c r="AZ20" s="1">
        <f t="shared" si="1"/>
        <v>0</v>
      </c>
      <c r="BA20" s="14">
        <f t="shared" si="15"/>
        <v>0</v>
      </c>
      <c r="BB20" s="13"/>
      <c r="BC20" s="1"/>
      <c r="BD20" s="13"/>
      <c r="BE20" s="1"/>
      <c r="BF20" s="1"/>
      <c r="BG20" s="1"/>
      <c r="BH20" s="1"/>
      <c r="BI20" s="1"/>
      <c r="BJ20" s="1">
        <f t="shared" si="2"/>
        <v>0</v>
      </c>
      <c r="BK20" s="14">
        <f t="shared" si="16"/>
        <v>0</v>
      </c>
    </row>
    <row r="21" spans="2:63" ht="18.75" customHeight="1" thickBot="1" thickTop="1">
      <c r="B21" s="4">
        <v>13</v>
      </c>
      <c r="C21" s="10"/>
      <c r="D21" s="1" t="s">
        <v>145</v>
      </c>
      <c r="E21" s="5"/>
      <c r="F21" s="6">
        <f t="shared" si="3"/>
        <v>1.1928571428571428</v>
      </c>
      <c r="G21" s="7">
        <f t="shared" si="4"/>
        <v>0</v>
      </c>
      <c r="H21" s="8">
        <f t="shared" si="5"/>
        <v>0</v>
      </c>
      <c r="I21" s="9">
        <f t="shared" si="6"/>
        <v>0</v>
      </c>
      <c r="J21" s="10">
        <f t="shared" si="7"/>
        <v>0</v>
      </c>
      <c r="K21" s="11">
        <f t="shared" si="8"/>
        <v>0.020217917675544792</v>
      </c>
      <c r="L21" s="12"/>
      <c r="M21" s="55">
        <f t="shared" si="9"/>
        <v>0.020217917675544792</v>
      </c>
      <c r="N21" s="13"/>
      <c r="O21" s="1"/>
      <c r="P21" s="13">
        <v>2.5</v>
      </c>
      <c r="Q21" s="1">
        <v>3.6</v>
      </c>
      <c r="R21" s="1"/>
      <c r="S21" s="1"/>
      <c r="T21" s="1">
        <v>4.5</v>
      </c>
      <c r="U21" s="1"/>
      <c r="V21" s="1">
        <f t="shared" si="10"/>
        <v>0.167</v>
      </c>
      <c r="W21" s="14">
        <f t="shared" si="11"/>
        <v>1.1928571428571428</v>
      </c>
      <c r="X21" s="13"/>
      <c r="Y21" s="1"/>
      <c r="Z21" s="13"/>
      <c r="AA21" s="1"/>
      <c r="AB21" s="1"/>
      <c r="AC21" s="1"/>
      <c r="AD21" s="1"/>
      <c r="AE21" s="1"/>
      <c r="AF21" s="1">
        <f t="shared" si="12"/>
        <v>0</v>
      </c>
      <c r="AG21" s="14">
        <f t="shared" si="13"/>
        <v>0</v>
      </c>
      <c r="AH21" s="13"/>
      <c r="AI21" s="1"/>
      <c r="AJ21" s="13"/>
      <c r="AK21" s="1"/>
      <c r="AL21" s="1"/>
      <c r="AM21" s="1"/>
      <c r="AN21" s="1"/>
      <c r="AO21" s="1"/>
      <c r="AP21" s="1">
        <f t="shared" si="0"/>
        <v>0</v>
      </c>
      <c r="AQ21" s="14">
        <f t="shared" si="14"/>
        <v>0</v>
      </c>
      <c r="AR21" s="13"/>
      <c r="AS21" s="1"/>
      <c r="AT21" s="13"/>
      <c r="AU21" s="1"/>
      <c r="AV21" s="1"/>
      <c r="AW21" s="1"/>
      <c r="AX21" s="1"/>
      <c r="AY21" s="1"/>
      <c r="AZ21" s="1">
        <f t="shared" si="1"/>
        <v>0</v>
      </c>
      <c r="BA21" s="14">
        <f t="shared" si="15"/>
        <v>0</v>
      </c>
      <c r="BB21" s="13"/>
      <c r="BC21" s="1"/>
      <c r="BD21" s="13"/>
      <c r="BE21" s="1"/>
      <c r="BF21" s="1"/>
      <c r="BG21" s="1"/>
      <c r="BH21" s="1"/>
      <c r="BI21" s="1"/>
      <c r="BJ21" s="1">
        <f t="shared" si="2"/>
        <v>0</v>
      </c>
      <c r="BK21" s="14">
        <f t="shared" si="16"/>
        <v>0</v>
      </c>
    </row>
    <row r="22" spans="2:63" ht="18.75" customHeight="1" thickBot="1" thickTop="1">
      <c r="B22" s="4">
        <v>14</v>
      </c>
      <c r="C22" s="10"/>
      <c r="D22" s="1" t="s">
        <v>146</v>
      </c>
      <c r="E22" s="5"/>
      <c r="F22" s="6">
        <f t="shared" si="3"/>
        <v>1.3214285714285714</v>
      </c>
      <c r="G22" s="7">
        <f t="shared" si="4"/>
        <v>0.5285714285714287</v>
      </c>
      <c r="H22" s="8">
        <f t="shared" si="5"/>
        <v>0</v>
      </c>
      <c r="I22" s="9">
        <f t="shared" si="6"/>
        <v>0</v>
      </c>
      <c r="J22" s="10">
        <f t="shared" si="7"/>
        <v>0</v>
      </c>
      <c r="K22" s="11">
        <f t="shared" si="8"/>
        <v>0.03135593220338983</v>
      </c>
      <c r="L22" s="12"/>
      <c r="M22" s="55">
        <f t="shared" si="9"/>
        <v>0.03135593220338983</v>
      </c>
      <c r="N22" s="13"/>
      <c r="O22" s="1"/>
      <c r="P22" s="13">
        <v>2.5</v>
      </c>
      <c r="Q22" s="1">
        <v>4.5</v>
      </c>
      <c r="R22" s="1"/>
      <c r="S22" s="1"/>
      <c r="T22" s="1">
        <v>4.5</v>
      </c>
      <c r="U22" s="1"/>
      <c r="V22" s="1">
        <f t="shared" si="10"/>
        <v>0.185</v>
      </c>
      <c r="W22" s="14">
        <f t="shared" si="11"/>
        <v>1.3214285714285714</v>
      </c>
      <c r="X22" s="13"/>
      <c r="Y22" s="1"/>
      <c r="Z22" s="13">
        <v>3.7</v>
      </c>
      <c r="AA22" s="1"/>
      <c r="AB22" s="1"/>
      <c r="AC22" s="1"/>
      <c r="AD22" s="1"/>
      <c r="AE22" s="1"/>
      <c r="AF22" s="1">
        <f t="shared" si="12"/>
        <v>0.07400000000000001</v>
      </c>
      <c r="AG22" s="14">
        <f t="shared" si="13"/>
        <v>0.5285714285714287</v>
      </c>
      <c r="AH22" s="13"/>
      <c r="AI22" s="1"/>
      <c r="AJ22" s="13"/>
      <c r="AK22" s="1"/>
      <c r="AL22" s="1"/>
      <c r="AM22" s="1"/>
      <c r="AN22" s="1"/>
      <c r="AO22" s="1"/>
      <c r="AP22" s="1">
        <f t="shared" si="0"/>
        <v>0</v>
      </c>
      <c r="AQ22" s="14">
        <f t="shared" si="14"/>
        <v>0</v>
      </c>
      <c r="AR22" s="13"/>
      <c r="AS22" s="1"/>
      <c r="AT22" s="13"/>
      <c r="AU22" s="1"/>
      <c r="AV22" s="1"/>
      <c r="AW22" s="1"/>
      <c r="AX22" s="1"/>
      <c r="AY22" s="1"/>
      <c r="AZ22" s="1">
        <f t="shared" si="1"/>
        <v>0</v>
      </c>
      <c r="BA22" s="14">
        <f t="shared" si="15"/>
        <v>0</v>
      </c>
      <c r="BB22" s="13"/>
      <c r="BC22" s="1"/>
      <c r="BD22" s="13"/>
      <c r="BE22" s="1"/>
      <c r="BF22" s="1"/>
      <c r="BG22" s="1"/>
      <c r="BH22" s="1"/>
      <c r="BI22" s="1"/>
      <c r="BJ22" s="1">
        <f t="shared" si="2"/>
        <v>0</v>
      </c>
      <c r="BK22" s="14">
        <f t="shared" si="16"/>
        <v>0</v>
      </c>
    </row>
    <row r="23" spans="2:63" ht="20.25" customHeight="1" thickBot="1" thickTop="1">
      <c r="B23" s="4">
        <v>15</v>
      </c>
      <c r="C23" s="10"/>
      <c r="D23" s="1"/>
      <c r="E23" s="5"/>
      <c r="F23" s="6">
        <f t="shared" si="3"/>
        <v>0</v>
      </c>
      <c r="G23" s="7">
        <f t="shared" si="4"/>
        <v>0</v>
      </c>
      <c r="H23" s="8">
        <f t="shared" si="5"/>
        <v>0</v>
      </c>
      <c r="I23" s="9">
        <f t="shared" si="6"/>
        <v>0</v>
      </c>
      <c r="J23" s="10">
        <f t="shared" si="7"/>
        <v>0</v>
      </c>
      <c r="K23" s="11">
        <f t="shared" si="8"/>
        <v>0</v>
      </c>
      <c r="L23" s="12"/>
      <c r="M23" s="55">
        <f t="shared" si="9"/>
        <v>0</v>
      </c>
      <c r="N23" s="13"/>
      <c r="O23" s="1"/>
      <c r="P23" s="13"/>
      <c r="Q23" s="1"/>
      <c r="R23" s="1"/>
      <c r="S23" s="1"/>
      <c r="T23" s="1"/>
      <c r="U23" s="1"/>
      <c r="V23" s="1">
        <f t="shared" si="10"/>
        <v>0</v>
      </c>
      <c r="W23" s="14">
        <f t="shared" si="11"/>
        <v>0</v>
      </c>
      <c r="X23" s="13"/>
      <c r="Y23" s="1"/>
      <c r="Z23" s="13"/>
      <c r="AA23" s="1"/>
      <c r="AB23" s="1"/>
      <c r="AC23" s="1"/>
      <c r="AD23" s="1"/>
      <c r="AE23" s="1"/>
      <c r="AF23" s="1">
        <f t="shared" si="12"/>
        <v>0</v>
      </c>
      <c r="AG23" s="14">
        <f t="shared" si="13"/>
        <v>0</v>
      </c>
      <c r="AH23" s="13"/>
      <c r="AI23" s="1"/>
      <c r="AJ23" s="13"/>
      <c r="AK23" s="1"/>
      <c r="AL23" s="1"/>
      <c r="AM23" s="1"/>
      <c r="AN23" s="1"/>
      <c r="AO23" s="1"/>
      <c r="AP23" s="1">
        <f t="shared" si="0"/>
        <v>0</v>
      </c>
      <c r="AQ23" s="14">
        <f t="shared" si="14"/>
        <v>0</v>
      </c>
      <c r="AR23" s="13"/>
      <c r="AS23" s="1"/>
      <c r="AT23" s="13"/>
      <c r="AU23" s="1"/>
      <c r="AV23" s="1"/>
      <c r="AW23" s="1"/>
      <c r="AX23" s="1"/>
      <c r="AY23" s="1"/>
      <c r="AZ23" s="1">
        <f t="shared" si="1"/>
        <v>0</v>
      </c>
      <c r="BA23" s="14">
        <f t="shared" si="15"/>
        <v>0</v>
      </c>
      <c r="BB23" s="13"/>
      <c r="BC23" s="1"/>
      <c r="BD23" s="13"/>
      <c r="BE23" s="1"/>
      <c r="BF23" s="1"/>
      <c r="BG23" s="1"/>
      <c r="BH23" s="1"/>
      <c r="BI23" s="1"/>
      <c r="BJ23" s="1">
        <f t="shared" si="2"/>
        <v>0</v>
      </c>
      <c r="BK23" s="14">
        <f t="shared" si="16"/>
        <v>0</v>
      </c>
    </row>
    <row r="24" spans="3:46" s="68" customFormat="1" ht="18.75" customHeight="1" thickTop="1">
      <c r="C24" s="69"/>
      <c r="M24" s="70"/>
      <c r="X24" s="70"/>
      <c r="AI24" s="70"/>
      <c r="AT24" s="70"/>
    </row>
    <row r="25" spans="3:46" s="68" customFormat="1" ht="18.75" customHeight="1">
      <c r="C25" s="69"/>
      <c r="M25" s="70"/>
      <c r="X25" s="70"/>
      <c r="AI25" s="70"/>
      <c r="AT25" s="70"/>
    </row>
    <row r="26" spans="3:46" s="68" customFormat="1" ht="18.75" customHeight="1">
      <c r="C26" s="69"/>
      <c r="M26" s="70"/>
      <c r="X26" s="70"/>
      <c r="AI26" s="70"/>
      <c r="AT26" s="70"/>
    </row>
    <row r="27" spans="3:46" s="68" customFormat="1" ht="18.75" customHeight="1">
      <c r="C27" s="69"/>
      <c r="M27" s="70"/>
      <c r="X27" s="70"/>
      <c r="AI27" s="70"/>
      <c r="AT27" s="70"/>
    </row>
    <row r="28" spans="3:46" s="68" customFormat="1" ht="18.75" customHeight="1">
      <c r="C28" s="69"/>
      <c r="M28" s="70"/>
      <c r="X28" s="70"/>
      <c r="AI28" s="70"/>
      <c r="AT28" s="70"/>
    </row>
    <row r="29" spans="3:46" s="68" customFormat="1" ht="18.75" customHeight="1">
      <c r="C29" s="69"/>
      <c r="M29" s="70"/>
      <c r="X29" s="70"/>
      <c r="AI29" s="70"/>
      <c r="AT29" s="70"/>
    </row>
    <row r="30" spans="3:46" s="68" customFormat="1" ht="18.75" customHeight="1">
      <c r="C30" s="69"/>
      <c r="M30" s="70"/>
      <c r="X30" s="70"/>
      <c r="AI30" s="70"/>
      <c r="AT30" s="70"/>
    </row>
    <row r="31" spans="3:46" s="68" customFormat="1" ht="18.75" customHeight="1">
      <c r="C31" s="69"/>
      <c r="M31" s="70"/>
      <c r="X31" s="70"/>
      <c r="AI31" s="70"/>
      <c r="AT31" s="70"/>
    </row>
    <row r="32" spans="3:46" s="68" customFormat="1" ht="18.75" customHeight="1">
      <c r="C32" s="69"/>
      <c r="M32" s="70"/>
      <c r="X32" s="70"/>
      <c r="AI32" s="70"/>
      <c r="AT32" s="70"/>
    </row>
    <row r="33" spans="3:46" s="68" customFormat="1" ht="18.75" customHeight="1">
      <c r="C33" s="69"/>
      <c r="M33" s="70"/>
      <c r="X33" s="70"/>
      <c r="AI33" s="70"/>
      <c r="AT33" s="70"/>
    </row>
    <row r="34" spans="3:46" s="68" customFormat="1" ht="18.75" customHeight="1">
      <c r="C34" s="69"/>
      <c r="M34" s="70"/>
      <c r="X34" s="70"/>
      <c r="AI34" s="70"/>
      <c r="AT34" s="70"/>
    </row>
    <row r="35" spans="3:46" s="68" customFormat="1" ht="18.75" customHeight="1">
      <c r="C35" s="69"/>
      <c r="M35" s="70"/>
      <c r="X35" s="70"/>
      <c r="AI35" s="70"/>
      <c r="AT35" s="70"/>
    </row>
    <row r="36" spans="3:46" s="68" customFormat="1" ht="18.75" customHeight="1">
      <c r="C36" s="69"/>
      <c r="M36" s="70"/>
      <c r="X36" s="70"/>
      <c r="AI36" s="70"/>
      <c r="AT36" s="70"/>
    </row>
    <row r="37" spans="3:46" s="68" customFormat="1" ht="18.75" customHeight="1">
      <c r="C37" s="69"/>
      <c r="M37" s="70"/>
      <c r="X37" s="70"/>
      <c r="AI37" s="70"/>
      <c r="AT37" s="70"/>
    </row>
    <row r="38" spans="3:46" s="68" customFormat="1" ht="18.75" customHeight="1">
      <c r="C38" s="69"/>
      <c r="M38" s="70"/>
      <c r="X38" s="70"/>
      <c r="AI38" s="70"/>
      <c r="AT38" s="70"/>
    </row>
    <row r="39" spans="3:46" s="68" customFormat="1" ht="18.75" customHeight="1">
      <c r="C39" s="69"/>
      <c r="M39" s="70"/>
      <c r="X39" s="70"/>
      <c r="AI39" s="70"/>
      <c r="AT39" s="70"/>
    </row>
    <row r="40" spans="3:46" s="68" customFormat="1" ht="18.75" customHeight="1">
      <c r="C40" s="69"/>
      <c r="M40" s="70"/>
      <c r="X40" s="70"/>
      <c r="AI40" s="70"/>
      <c r="AT40" s="70"/>
    </row>
    <row r="41" spans="3:46" s="68" customFormat="1" ht="18.75" customHeight="1">
      <c r="C41" s="69"/>
      <c r="M41" s="70"/>
      <c r="X41" s="70"/>
      <c r="AI41" s="70"/>
      <c r="AT41" s="70"/>
    </row>
    <row r="42" spans="3:46" s="68" customFormat="1" ht="18.75" customHeight="1">
      <c r="C42" s="69"/>
      <c r="M42" s="70"/>
      <c r="X42" s="70"/>
      <c r="AI42" s="70"/>
      <c r="AT42" s="70"/>
    </row>
    <row r="43" spans="3:46" s="68" customFormat="1" ht="18.75" customHeight="1">
      <c r="C43" s="69"/>
      <c r="M43" s="70"/>
      <c r="X43" s="70"/>
      <c r="AI43" s="70"/>
      <c r="AT43" s="70"/>
    </row>
    <row r="44" spans="3:46" s="68" customFormat="1" ht="18.75" customHeight="1">
      <c r="C44" s="69"/>
      <c r="M44" s="70"/>
      <c r="X44" s="70"/>
      <c r="AI44" s="70"/>
      <c r="AT44" s="70"/>
    </row>
    <row r="45" spans="3:46" s="68" customFormat="1" ht="18.75" customHeight="1">
      <c r="C45" s="69"/>
      <c r="M45" s="70"/>
      <c r="X45" s="70"/>
      <c r="AI45" s="70"/>
      <c r="AT45" s="70"/>
    </row>
    <row r="46" spans="3:46" s="68" customFormat="1" ht="18.75" customHeight="1">
      <c r="C46" s="69"/>
      <c r="M46" s="70"/>
      <c r="X46" s="70"/>
      <c r="AI46" s="70"/>
      <c r="AT46" s="70"/>
    </row>
    <row r="47" spans="3:46" s="68" customFormat="1" ht="18.75" customHeight="1">
      <c r="C47" s="69"/>
      <c r="M47" s="70"/>
      <c r="X47" s="70"/>
      <c r="AI47" s="70"/>
      <c r="AT47" s="70"/>
    </row>
    <row r="48" spans="3:46" s="68" customFormat="1" ht="18.75" customHeight="1">
      <c r="C48" s="69"/>
      <c r="M48" s="70"/>
      <c r="X48" s="70"/>
      <c r="AI48" s="70"/>
      <c r="AT48" s="70"/>
    </row>
    <row r="49" spans="3:46" s="68" customFormat="1" ht="18.75" customHeight="1">
      <c r="C49" s="69"/>
      <c r="M49" s="70"/>
      <c r="X49" s="70"/>
      <c r="AI49" s="70"/>
      <c r="AT49" s="70"/>
    </row>
    <row r="50" spans="3:46" s="68" customFormat="1" ht="18.75" customHeight="1">
      <c r="C50" s="69"/>
      <c r="M50" s="70"/>
      <c r="X50" s="70"/>
      <c r="AI50" s="70"/>
      <c r="AT50" s="70"/>
    </row>
    <row r="51" spans="3:46" s="68" customFormat="1" ht="18.75" customHeight="1">
      <c r="C51" s="69"/>
      <c r="M51" s="70"/>
      <c r="X51" s="70"/>
      <c r="AI51" s="70"/>
      <c r="AT51" s="70"/>
    </row>
    <row r="52" spans="3:46" s="68" customFormat="1" ht="18.75" customHeight="1">
      <c r="C52" s="69"/>
      <c r="M52" s="70"/>
      <c r="X52" s="70"/>
      <c r="AI52" s="70"/>
      <c r="AT52" s="70"/>
    </row>
    <row r="53" spans="3:46" s="68" customFormat="1" ht="18.75" customHeight="1">
      <c r="C53" s="69"/>
      <c r="M53" s="70"/>
      <c r="X53" s="70"/>
      <c r="AI53" s="70"/>
      <c r="AT53" s="70"/>
    </row>
    <row r="54" spans="3:46" s="68" customFormat="1" ht="18.75" customHeight="1">
      <c r="C54" s="69"/>
      <c r="M54" s="70"/>
      <c r="X54" s="70"/>
      <c r="AI54" s="70"/>
      <c r="AT54" s="70"/>
    </row>
    <row r="55" spans="3:127" s="4" customFormat="1" ht="18.75" customHeight="1">
      <c r="C55" s="2"/>
      <c r="M55" s="45"/>
      <c r="X55" s="45"/>
      <c r="AI55" s="45"/>
      <c r="AT55" s="45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</row>
    <row r="56" spans="3:127" s="4" customFormat="1" ht="18.75" customHeight="1">
      <c r="C56" s="2"/>
      <c r="M56" s="45"/>
      <c r="X56" s="45"/>
      <c r="AI56" s="45"/>
      <c r="AT56" s="45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</row>
    <row r="57" spans="3:127" s="4" customFormat="1" ht="18.75" customHeight="1">
      <c r="C57" s="2"/>
      <c r="M57" s="45"/>
      <c r="X57" s="45"/>
      <c r="AI57" s="45"/>
      <c r="AT57" s="45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</row>
    <row r="58" spans="3:127" s="4" customFormat="1" ht="18.75" customHeight="1">
      <c r="C58" s="2"/>
      <c r="M58" s="45"/>
      <c r="X58" s="45"/>
      <c r="AI58" s="45"/>
      <c r="AT58" s="45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</row>
    <row r="59" spans="3:127" s="4" customFormat="1" ht="18.75" customHeight="1">
      <c r="C59" s="2"/>
      <c r="M59" s="45"/>
      <c r="X59" s="45"/>
      <c r="AI59" s="45"/>
      <c r="AT59" s="45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</row>
    <row r="60" spans="3:127" s="4" customFormat="1" ht="18.75" customHeight="1">
      <c r="C60" s="2"/>
      <c r="M60" s="45"/>
      <c r="X60" s="45"/>
      <c r="AI60" s="45"/>
      <c r="AT60" s="45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</row>
    <row r="61" spans="3:127" s="4" customFormat="1" ht="18.75" customHeight="1">
      <c r="C61" s="2"/>
      <c r="M61" s="45"/>
      <c r="X61" s="45"/>
      <c r="AI61" s="45"/>
      <c r="AT61" s="45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</row>
    <row r="62" spans="3:127" s="4" customFormat="1" ht="18.75" customHeight="1">
      <c r="C62" s="2"/>
      <c r="M62" s="45"/>
      <c r="X62" s="45"/>
      <c r="AI62" s="45"/>
      <c r="AT62" s="45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</row>
    <row r="63" spans="3:127" s="4" customFormat="1" ht="18.75" customHeight="1">
      <c r="C63" s="2"/>
      <c r="M63" s="45"/>
      <c r="X63" s="45"/>
      <c r="AI63" s="45"/>
      <c r="AT63" s="45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</row>
    <row r="64" spans="3:127" s="4" customFormat="1" ht="18.75" customHeight="1">
      <c r="C64" s="2"/>
      <c r="M64" s="45"/>
      <c r="X64" s="45"/>
      <c r="AI64" s="45"/>
      <c r="AT64" s="45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</row>
    <row r="65" spans="3:127" s="4" customFormat="1" ht="18.75" customHeight="1">
      <c r="C65" s="2"/>
      <c r="M65" s="45"/>
      <c r="X65" s="45"/>
      <c r="AI65" s="45"/>
      <c r="AT65" s="45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</row>
    <row r="66" spans="3:127" s="4" customFormat="1" ht="18.75" customHeight="1">
      <c r="C66" s="2"/>
      <c r="M66" s="45"/>
      <c r="X66" s="45"/>
      <c r="AI66" s="45"/>
      <c r="AT66" s="45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</row>
    <row r="67" spans="3:127" s="4" customFormat="1" ht="18.75" customHeight="1">
      <c r="C67" s="2"/>
      <c r="M67" s="45"/>
      <c r="X67" s="45"/>
      <c r="AI67" s="45"/>
      <c r="AT67" s="45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</row>
    <row r="68" spans="3:127" s="4" customFormat="1" ht="18.75" customHeight="1">
      <c r="C68" s="2"/>
      <c r="M68" s="45"/>
      <c r="X68" s="45"/>
      <c r="AI68" s="45"/>
      <c r="AT68" s="45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</row>
    <row r="69" spans="3:127" s="4" customFormat="1" ht="18.75" customHeight="1">
      <c r="C69" s="2"/>
      <c r="M69" s="45"/>
      <c r="X69" s="45"/>
      <c r="AI69" s="45"/>
      <c r="AT69" s="45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</row>
    <row r="70" spans="3:127" s="4" customFormat="1" ht="18.75" customHeight="1">
      <c r="C70" s="2"/>
      <c r="M70" s="45"/>
      <c r="X70" s="45"/>
      <c r="AI70" s="45"/>
      <c r="AT70" s="45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</row>
    <row r="71" spans="3:127" s="4" customFormat="1" ht="18.75" customHeight="1">
      <c r="C71" s="2"/>
      <c r="M71" s="45"/>
      <c r="X71" s="45"/>
      <c r="AI71" s="45"/>
      <c r="AT71" s="45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</row>
    <row r="72" spans="3:127" s="4" customFormat="1" ht="18.75" customHeight="1">
      <c r="C72" s="2"/>
      <c r="M72" s="45"/>
      <c r="X72" s="45"/>
      <c r="AI72" s="45"/>
      <c r="AT72" s="45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</row>
    <row r="73" spans="3:127" s="4" customFormat="1" ht="18.75" customHeight="1">
      <c r="C73" s="2"/>
      <c r="M73" s="45"/>
      <c r="X73" s="45"/>
      <c r="AI73" s="45"/>
      <c r="AT73" s="45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</row>
    <row r="74" spans="3:127" s="4" customFormat="1" ht="18.75" customHeight="1">
      <c r="C74" s="2"/>
      <c r="M74" s="45"/>
      <c r="X74" s="45"/>
      <c r="AI74" s="45"/>
      <c r="AT74" s="45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</row>
    <row r="75" spans="3:127" s="4" customFormat="1" ht="18.75" customHeight="1">
      <c r="C75" s="2"/>
      <c r="M75" s="45"/>
      <c r="X75" s="45"/>
      <c r="AI75" s="45"/>
      <c r="AT75" s="45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</row>
    <row r="76" spans="3:127" s="4" customFormat="1" ht="18.75" customHeight="1">
      <c r="C76" s="2"/>
      <c r="M76" s="45"/>
      <c r="X76" s="45"/>
      <c r="AI76" s="45"/>
      <c r="AT76" s="45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</row>
    <row r="77" spans="3:127" s="4" customFormat="1" ht="18.75" customHeight="1">
      <c r="C77" s="2"/>
      <c r="M77" s="45"/>
      <c r="X77" s="45"/>
      <c r="AI77" s="45"/>
      <c r="AT77" s="45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</row>
    <row r="78" spans="3:127" s="4" customFormat="1" ht="18.75" customHeight="1">
      <c r="C78" s="2"/>
      <c r="M78" s="45"/>
      <c r="X78" s="45"/>
      <c r="AI78" s="45"/>
      <c r="AT78" s="45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</row>
    <row r="79" spans="3:127" s="4" customFormat="1" ht="18.75" customHeight="1">
      <c r="C79" s="2"/>
      <c r="M79" s="45"/>
      <c r="X79" s="45"/>
      <c r="AI79" s="45"/>
      <c r="AT79" s="45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</row>
    <row r="80" spans="3:127" s="4" customFormat="1" ht="18.75" customHeight="1">
      <c r="C80" s="2"/>
      <c r="M80" s="45"/>
      <c r="X80" s="45"/>
      <c r="AI80" s="45"/>
      <c r="AT80" s="45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</row>
    <row r="81" spans="3:127" s="4" customFormat="1" ht="18.75" customHeight="1">
      <c r="C81" s="2"/>
      <c r="M81" s="45"/>
      <c r="X81" s="45"/>
      <c r="AI81" s="45"/>
      <c r="AT81" s="45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</row>
    <row r="82" spans="3:127" s="4" customFormat="1" ht="18.75" customHeight="1">
      <c r="C82" s="2"/>
      <c r="M82" s="45"/>
      <c r="X82" s="45"/>
      <c r="AI82" s="45"/>
      <c r="AT82" s="45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</row>
    <row r="83" spans="3:127" s="4" customFormat="1" ht="18.75" customHeight="1">
      <c r="C83" s="2"/>
      <c r="M83" s="45"/>
      <c r="X83" s="45"/>
      <c r="AI83" s="45"/>
      <c r="AT83" s="45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</row>
    <row r="84" spans="3:127" s="4" customFormat="1" ht="18.75" customHeight="1">
      <c r="C84" s="2"/>
      <c r="M84" s="45"/>
      <c r="X84" s="45"/>
      <c r="AI84" s="45"/>
      <c r="AT84" s="45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</row>
    <row r="85" spans="3:127" s="4" customFormat="1" ht="18.75" customHeight="1">
      <c r="C85" s="2"/>
      <c r="M85" s="45"/>
      <c r="X85" s="45"/>
      <c r="AI85" s="45"/>
      <c r="AT85" s="45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</row>
    <row r="86" spans="3:127" s="4" customFormat="1" ht="18.75" customHeight="1">
      <c r="C86" s="2"/>
      <c r="M86" s="45"/>
      <c r="X86" s="45"/>
      <c r="AI86" s="45"/>
      <c r="AT86" s="45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</row>
    <row r="87" spans="3:127" s="4" customFormat="1" ht="18.75" customHeight="1">
      <c r="C87" s="2"/>
      <c r="M87" s="45"/>
      <c r="X87" s="45"/>
      <c r="AI87" s="45"/>
      <c r="AT87" s="45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</row>
    <row r="88" spans="3:127" s="4" customFormat="1" ht="18.75" customHeight="1">
      <c r="C88" s="2"/>
      <c r="M88" s="45"/>
      <c r="X88" s="45"/>
      <c r="AI88" s="45"/>
      <c r="AT88" s="45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</row>
    <row r="89" spans="3:127" s="4" customFormat="1" ht="18.75" customHeight="1">
      <c r="C89" s="2"/>
      <c r="M89" s="45"/>
      <c r="X89" s="45"/>
      <c r="AI89" s="45"/>
      <c r="AT89" s="45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</row>
    <row r="90" spans="3:127" s="4" customFormat="1" ht="18.75" customHeight="1">
      <c r="C90" s="2"/>
      <c r="M90" s="45"/>
      <c r="X90" s="45"/>
      <c r="AI90" s="45"/>
      <c r="AT90" s="45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</row>
    <row r="91" spans="3:127" s="4" customFormat="1" ht="18.75" customHeight="1">
      <c r="C91" s="2"/>
      <c r="M91" s="45"/>
      <c r="X91" s="45"/>
      <c r="AI91" s="45"/>
      <c r="AT91" s="45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</row>
    <row r="92" spans="3:127" s="4" customFormat="1" ht="18.75" customHeight="1">
      <c r="C92" s="2"/>
      <c r="M92" s="45"/>
      <c r="X92" s="45"/>
      <c r="AI92" s="45"/>
      <c r="AT92" s="45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</row>
    <row r="93" spans="3:127" s="4" customFormat="1" ht="18.75" customHeight="1">
      <c r="C93" s="2"/>
      <c r="M93" s="45"/>
      <c r="X93" s="45"/>
      <c r="AI93" s="45"/>
      <c r="AT93" s="45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</row>
    <row r="94" spans="3:127" s="4" customFormat="1" ht="18.75" customHeight="1">
      <c r="C94" s="2"/>
      <c r="M94" s="45"/>
      <c r="X94" s="45"/>
      <c r="AI94" s="45"/>
      <c r="AT94" s="45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</row>
    <row r="95" spans="3:127" s="4" customFormat="1" ht="18.75" customHeight="1">
      <c r="C95" s="2"/>
      <c r="M95" s="45"/>
      <c r="X95" s="45"/>
      <c r="AI95" s="45"/>
      <c r="AT95" s="45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</row>
    <row r="96" spans="3:127" s="4" customFormat="1" ht="18.75" customHeight="1">
      <c r="C96" s="2"/>
      <c r="M96" s="45"/>
      <c r="X96" s="45"/>
      <c r="AI96" s="45"/>
      <c r="AT96" s="45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</row>
    <row r="97" spans="3:127" s="4" customFormat="1" ht="18.75" customHeight="1">
      <c r="C97" s="2"/>
      <c r="M97" s="45"/>
      <c r="X97" s="45"/>
      <c r="AI97" s="45"/>
      <c r="AT97" s="45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</row>
    <row r="98" spans="3:127" s="4" customFormat="1" ht="18.75" customHeight="1">
      <c r="C98" s="2"/>
      <c r="M98" s="45"/>
      <c r="X98" s="45"/>
      <c r="AI98" s="45"/>
      <c r="AT98" s="45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</row>
    <row r="99" spans="3:127" s="4" customFormat="1" ht="18.75" customHeight="1">
      <c r="C99" s="2"/>
      <c r="M99" s="45"/>
      <c r="X99" s="45"/>
      <c r="AI99" s="45"/>
      <c r="AT99" s="45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</row>
    <row r="100" spans="3:127" s="4" customFormat="1" ht="18.75" customHeight="1">
      <c r="C100" s="2"/>
      <c r="M100" s="45"/>
      <c r="X100" s="45"/>
      <c r="AI100" s="45"/>
      <c r="AT100" s="45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</row>
    <row r="101" spans="3:127" s="4" customFormat="1" ht="18.75" customHeight="1">
      <c r="C101" s="2"/>
      <c r="M101" s="45"/>
      <c r="X101" s="45"/>
      <c r="AI101" s="45"/>
      <c r="AT101" s="45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</row>
    <row r="102" spans="3:127" s="4" customFormat="1" ht="18.75" customHeight="1">
      <c r="C102" s="2"/>
      <c r="M102" s="45"/>
      <c r="X102" s="45"/>
      <c r="AI102" s="45"/>
      <c r="AT102" s="45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</row>
    <row r="103" spans="3:127" s="4" customFormat="1" ht="18.75" customHeight="1">
      <c r="C103" s="2"/>
      <c r="M103" s="45"/>
      <c r="X103" s="45"/>
      <c r="AI103" s="45"/>
      <c r="AT103" s="45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</row>
    <row r="104" spans="3:127" s="4" customFormat="1" ht="18.75" customHeight="1">
      <c r="C104" s="2"/>
      <c r="M104" s="45"/>
      <c r="X104" s="45"/>
      <c r="AI104" s="45"/>
      <c r="AT104" s="45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</row>
    <row r="105" spans="3:127" s="4" customFormat="1" ht="18.75" customHeight="1">
      <c r="C105" s="2"/>
      <c r="M105" s="45"/>
      <c r="X105" s="45"/>
      <c r="AI105" s="45"/>
      <c r="AT105" s="45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</row>
    <row r="106" spans="3:127" s="4" customFormat="1" ht="18.75" customHeight="1">
      <c r="C106" s="2"/>
      <c r="M106" s="45"/>
      <c r="X106" s="45"/>
      <c r="AI106" s="45"/>
      <c r="AT106" s="45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GARAVITO</dc:creator>
  <cp:keywords/>
  <dc:description/>
  <cp:lastModifiedBy>Hames</cp:lastModifiedBy>
  <cp:lastPrinted>2008-10-15T22:55:36Z</cp:lastPrinted>
  <dcterms:created xsi:type="dcterms:W3CDTF">2007-04-14T06:29:57Z</dcterms:created>
  <dcterms:modified xsi:type="dcterms:W3CDTF">2010-05-16T02:00:18Z</dcterms:modified>
  <cp:category/>
  <cp:version/>
  <cp:contentType/>
  <cp:contentStatus/>
</cp:coreProperties>
</file>